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rganisation_Clearing\AUSGLEICHSMARKT\Statistiken für APCS HP\Regelenergiekosten\"/>
    </mc:Choice>
  </mc:AlternateContent>
  <xr:revisionPtr revIDLastSave="0" documentId="13_ncr:1_{1D085D82-56E9-44F0-A59E-6E9BA1FDA4EF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2021" sheetId="1" r:id="rId1"/>
  </sheets>
  <externalReferences>
    <externalReference r:id="rId2"/>
  </externalReferences>
  <definedNames>
    <definedName name="BErlös">'[1]Detail Ausgleichsmarkt'!$F$6</definedName>
    <definedName name="BKosten">'[1]Detail Ausgleichsmarkt'!$G$6</definedName>
    <definedName name="CErlös">'[1]Detail Ausgleichsmarkt'!$F$7</definedName>
    <definedName name="CKosten">'[1]Detail Ausgleichsmarkt'!$G$7</definedName>
    <definedName name="EErlös">'[1]Detail Ausgleichsmarkt'!$F$8</definedName>
    <definedName name="EKosten">'[1]Detail Ausgleichsmarkt'!$G$8</definedName>
    <definedName name="MKosten">'[1]Detail Ausgleichsmarkt'!$G$5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7" i="1" l="1"/>
  <c r="X17" i="1"/>
  <c r="AA16" i="1"/>
  <c r="T16" i="1" l="1"/>
  <c r="U17" i="1"/>
  <c r="T15" i="1"/>
  <c r="T14" i="1" l="1"/>
  <c r="T13" i="1"/>
  <c r="T12" i="1"/>
  <c r="T11" i="1"/>
  <c r="T10" i="1"/>
  <c r="T9" i="1" l="1"/>
  <c r="T6" i="1"/>
  <c r="T8" i="1"/>
  <c r="T7" i="1" l="1"/>
  <c r="T5" i="1" l="1"/>
  <c r="Q17" i="1" l="1"/>
  <c r="R17" i="1"/>
  <c r="AA15" i="1" l="1"/>
  <c r="AA14" i="1" l="1"/>
  <c r="AA13" i="1" l="1"/>
  <c r="AA12" i="1" l="1"/>
  <c r="AA11" i="1" l="1"/>
  <c r="AA10" i="1" l="1"/>
  <c r="AA9" i="1" l="1"/>
  <c r="AA8" i="1" l="1"/>
  <c r="AA7" i="1" l="1"/>
  <c r="AA6" i="1" l="1"/>
  <c r="AA5" i="1" l="1"/>
  <c r="AA17" i="1" s="1"/>
  <c r="K17" i="1" l="1"/>
  <c r="L17" i="1"/>
  <c r="M17" i="1"/>
  <c r="N17" i="1"/>
  <c r="O17" i="1"/>
  <c r="P17" i="1"/>
  <c r="S17" i="1"/>
  <c r="G17" i="1" l="1"/>
  <c r="I17" i="1"/>
  <c r="E17" i="1"/>
  <c r="F17" i="1"/>
  <c r="C17" i="1"/>
  <c r="D17" i="1"/>
  <c r="H17" i="1"/>
  <c r="J17" i="1"/>
</calcChain>
</file>

<file path=xl/sharedStrings.xml><?xml version="1.0" encoding="utf-8"?>
<sst xmlns="http://schemas.openxmlformats.org/spreadsheetml/2006/main" count="52" uniqueCount="48">
  <si>
    <t>Gesamt</t>
  </si>
  <si>
    <t>Total</t>
  </si>
  <si>
    <t>Sonderkosten</t>
  </si>
  <si>
    <t>Special Costs</t>
  </si>
  <si>
    <t>monthly result of imbalance settlement</t>
  </si>
  <si>
    <t>Kosten TRL negativ</t>
  </si>
  <si>
    <t>Revenue ASM</t>
  </si>
  <si>
    <t>ZAM (vol) in GWh</t>
  </si>
  <si>
    <t>ASM (vol) in GWh</t>
  </si>
  <si>
    <t>ZAM Entgelt per GWh</t>
  </si>
  <si>
    <t>ASM fee per GWh</t>
  </si>
  <si>
    <t>Gesamte zuordenbare Regelenergiekosten</t>
  </si>
  <si>
    <t>Total allocated balancing energy costs</t>
  </si>
  <si>
    <t>Ergebnis der monatlichen Ausgleichsenergie- verrechnung</t>
  </si>
  <si>
    <t>SRE Kosten</t>
  </si>
  <si>
    <t>TRE Kosten</t>
  </si>
  <si>
    <t>UA Kosten</t>
  </si>
  <si>
    <t>INC Kosten</t>
  </si>
  <si>
    <t>IGCC Kosten</t>
  </si>
  <si>
    <t>PREIN Kosten</t>
  </si>
  <si>
    <t>SRE Erlöse</t>
  </si>
  <si>
    <t>TRE Erlöse</t>
  </si>
  <si>
    <t>UA Erlöse</t>
  </si>
  <si>
    <t>INC Erlöse</t>
  </si>
  <si>
    <t>IGCC Erlöse</t>
  </si>
  <si>
    <t>PREIN Erlöse</t>
  </si>
  <si>
    <t>aFRR revenues</t>
  </si>
  <si>
    <t>mFRR revenues</t>
  </si>
  <si>
    <t>UE revenues</t>
  </si>
  <si>
    <t>INC revenues</t>
  </si>
  <si>
    <t>IGCC revenues</t>
  </si>
  <si>
    <t>PREIN revenues</t>
  </si>
  <si>
    <t>aFRR costs</t>
  </si>
  <si>
    <t>mFRR costs</t>
  </si>
  <si>
    <t>UE costs</t>
  </si>
  <si>
    <t>INC costs</t>
  </si>
  <si>
    <t>IGCC costs</t>
  </si>
  <si>
    <t>PREIN costs</t>
  </si>
  <si>
    <t>Costs mFRR capacity negativ</t>
  </si>
  <si>
    <t>Erlöse ZAM</t>
  </si>
  <si>
    <t xml:space="preserve">SRE positive CMOLDEAT </t>
  </si>
  <si>
    <t xml:space="preserve">SRE negative CMOLDEAT </t>
  </si>
  <si>
    <t>(nur Saldo verfügbar / only net value available)</t>
  </si>
  <si>
    <t xml:space="preserve">aFRR positive CMOLDEAT </t>
  </si>
  <si>
    <t xml:space="preserve">aFRR negative CMOLDEAT </t>
  </si>
  <si>
    <t>TRE positive GAMMA</t>
  </si>
  <si>
    <t>TRE negative GAMMA</t>
  </si>
  <si>
    <t>Regelenergiekosten / Balancing Energy Costs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</si>
</sst>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[$€]* #,##0.00_);_([$€]* \(#,##0.00\);_([$€]* &quot;-&quot;??_);_(@_)"/>
    <numFmt numFmtId="165" formatCode="[$-407]mmm/\ yy;@"/>
    <numFmt numFmtId="166" formatCode="#,##0.00\ &quot;€&quot;"/>
    <numFmt numFmtId="167" formatCode="[$-409]mmm\-yy;@"/>
    <numFmt numFmtId="168" formatCode="_-* #,##0.00000_-;\-* #,##0.00000_-;_-* &quot;-&quot;??_-;_-@_-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theme="4" tint="0.39994506668294322"/>
      </left>
      <right/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thin">
        <color theme="4" tint="0.39994506668294322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thin">
        <color theme="4" tint="0.39994506668294322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thin">
        <color theme="0" tint="-0.14996795556505021"/>
      </right>
      <top style="thick">
        <color theme="1" tint="0.34998626667073579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ck">
        <color theme="1" tint="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 style="thick">
        <color theme="1" tint="0.34998626667073579"/>
      </top>
      <bottom style="medium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 style="medium">
        <color indexed="64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theme="1" tint="0.34998626667073579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4" tint="0.3999450666829432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 tint="0.39994506668294322"/>
      </right>
      <top/>
      <bottom style="medium">
        <color indexed="64"/>
      </bottom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0" fontId="6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166" fontId="3" fillId="3" borderId="4" xfId="2" applyNumberFormat="1" applyFont="1" applyFill="1" applyBorder="1" applyAlignment="1">
      <alignment horizontal="right"/>
    </xf>
    <xf numFmtId="166" fontId="3" fillId="3" borderId="5" xfId="2" applyNumberFormat="1" applyFont="1" applyFill="1" applyBorder="1" applyAlignment="1">
      <alignment horizontal="right"/>
    </xf>
    <xf numFmtId="166" fontId="3" fillId="3" borderId="6" xfId="2" applyNumberFormat="1" applyFont="1" applyFill="1" applyBorder="1" applyAlignment="1">
      <alignment horizontal="right"/>
    </xf>
    <xf numFmtId="166" fontId="3" fillId="3" borderId="7" xfId="2" applyNumberFormat="1" applyFont="1" applyFill="1" applyBorder="1" applyAlignment="1">
      <alignment horizontal="right"/>
    </xf>
    <xf numFmtId="166" fontId="3" fillId="3" borderId="8" xfId="2" applyNumberFormat="1" applyFont="1" applyFill="1" applyBorder="1" applyAlignment="1">
      <alignment horizontal="right"/>
    </xf>
    <xf numFmtId="166" fontId="3" fillId="3" borderId="9" xfId="2" applyNumberFormat="1" applyFont="1" applyFill="1" applyBorder="1" applyAlignment="1">
      <alignment horizontal="right"/>
    </xf>
    <xf numFmtId="166" fontId="2" fillId="3" borderId="10" xfId="2" applyNumberFormat="1" applyFont="1" applyFill="1" applyBorder="1" applyAlignment="1">
      <alignment horizontal="right"/>
    </xf>
    <xf numFmtId="166" fontId="2" fillId="3" borderId="11" xfId="2" applyNumberFormat="1" applyFont="1" applyFill="1" applyBorder="1" applyAlignment="1">
      <alignment horizontal="right"/>
    </xf>
    <xf numFmtId="166" fontId="3" fillId="3" borderId="12" xfId="2" applyNumberFormat="1" applyFont="1" applyFill="1" applyBorder="1" applyAlignment="1">
      <alignment horizontal="right"/>
    </xf>
    <xf numFmtId="166" fontId="3" fillId="3" borderId="13" xfId="2" applyNumberFormat="1" applyFont="1" applyFill="1" applyBorder="1" applyAlignment="1">
      <alignment horizontal="right"/>
    </xf>
    <xf numFmtId="166" fontId="2" fillId="3" borderId="14" xfId="2" applyNumberFormat="1" applyFont="1" applyFill="1" applyBorder="1" applyAlignment="1">
      <alignment horizontal="right"/>
    </xf>
    <xf numFmtId="0" fontId="5" fillId="2" borderId="1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66" fontId="2" fillId="3" borderId="16" xfId="2" applyNumberFormat="1" applyFont="1" applyFill="1" applyBorder="1" applyAlignment="1">
      <alignment horizontal="right"/>
    </xf>
    <xf numFmtId="0" fontId="5" fillId="5" borderId="18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165" fontId="3" fillId="3" borderId="6" xfId="2" applyNumberFormat="1" applyFont="1" applyFill="1" applyBorder="1" applyAlignment="1">
      <alignment horizontal="right"/>
    </xf>
    <xf numFmtId="167" fontId="3" fillId="3" borderId="7" xfId="2" applyNumberFormat="1" applyFont="1" applyFill="1" applyBorder="1" applyAlignment="1">
      <alignment horizontal="right"/>
    </xf>
    <xf numFmtId="3" fontId="2" fillId="3" borderId="10" xfId="2" applyNumberFormat="1" applyFont="1" applyFill="1" applyBorder="1" applyAlignment="1">
      <alignment horizontal="right"/>
    </xf>
    <xf numFmtId="3" fontId="2" fillId="3" borderId="11" xfId="2" applyNumberFormat="1" applyFont="1" applyFill="1" applyBorder="1" applyAlignment="1">
      <alignment horizontal="right"/>
    </xf>
    <xf numFmtId="166" fontId="2" fillId="6" borderId="14" xfId="2" applyNumberFormat="1" applyFont="1" applyFill="1" applyBorder="1" applyAlignment="1">
      <alignment horizontal="right"/>
    </xf>
    <xf numFmtId="166" fontId="3" fillId="3" borderId="24" xfId="2" applyNumberFormat="1" applyFont="1" applyFill="1" applyBorder="1" applyAlignment="1">
      <alignment horizontal="right"/>
    </xf>
    <xf numFmtId="0" fontId="5" fillId="2" borderId="25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43" fontId="3" fillId="3" borderId="26" xfId="3" applyFont="1" applyFill="1" applyBorder="1" applyAlignment="1">
      <alignment horizontal="right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165" fontId="3" fillId="3" borderId="4" xfId="2" applyNumberFormat="1" applyFont="1" applyFill="1" applyBorder="1" applyAlignment="1">
      <alignment horizontal="right"/>
    </xf>
    <xf numFmtId="167" fontId="3" fillId="3" borderId="5" xfId="2" applyNumberFormat="1" applyFont="1" applyFill="1" applyBorder="1" applyAlignment="1">
      <alignment horizontal="right"/>
    </xf>
    <xf numFmtId="168" fontId="3" fillId="3" borderId="26" xfId="3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166" fontId="3" fillId="3" borderId="33" xfId="2" applyNumberFormat="1" applyFont="1" applyFill="1" applyBorder="1" applyAlignment="1">
      <alignment horizontal="right"/>
    </xf>
    <xf numFmtId="166" fontId="3" fillId="3" borderId="34" xfId="2" applyNumberFormat="1" applyFont="1" applyFill="1" applyBorder="1" applyAlignment="1">
      <alignment horizontal="right"/>
    </xf>
    <xf numFmtId="166" fontId="3" fillId="3" borderId="35" xfId="2" applyNumberFormat="1" applyFont="1" applyFill="1" applyBorder="1" applyAlignment="1">
      <alignment horizontal="right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wrapText="1"/>
    </xf>
    <xf numFmtId="0" fontId="3" fillId="0" borderId="32" xfId="0" applyFont="1" applyBorder="1" applyAlignment="1">
      <alignment horizontal="center"/>
    </xf>
    <xf numFmtId="166" fontId="3" fillId="0" borderId="0" xfId="0" applyNumberFormat="1" applyFont="1"/>
  </cellXfs>
  <cellStyles count="6">
    <cellStyle name="Euro" xfId="1" xr:uid="{00000000-0005-0000-0000-000000000000}"/>
    <cellStyle name="Komma" xfId="3" builtinId="3"/>
    <cellStyle name="Komma 2" xfId="5" xr:uid="{F9FDBFE5-D072-49B5-A28E-9B45120C850C}"/>
    <cellStyle name="Standard" xfId="0" builtinId="0"/>
    <cellStyle name="Standard 2" xfId="2" xr:uid="{00000000-0005-0000-0000-000003000000}"/>
    <cellStyle name="Standard 3" xfId="4" xr:uid="{57E5C050-560B-4286-8067-F1B1DD44BF1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SMOSRV01\Bereich_APCS\Organisation_Clearing\CLEARING\Clearing%20technisch\DB-Abrechnung\2006\200609\Abrechnung-v2_2006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Übersicht"/>
      <sheetName val="Detail Ausgleichsmarkt"/>
      <sheetName val="Detail Bilanzgruppen 1. Cl."/>
      <sheetName val="Detail Bilanzgruppen 1. Cl. NV1"/>
      <sheetName val="Detail Bilanzgruppen 1. Cl. NV2"/>
      <sheetName val="Detail Bilanzgruppen 1. Cl. NV3"/>
      <sheetName val="Detail Bilanzgruppen 1. Cl. NV4"/>
      <sheetName val="Detail Bilanzgruppen 1. Cl. NV5"/>
      <sheetName val="Detail Bilanzgruppen 2. Cl."/>
      <sheetName val="Vergleich OeKB 1.Cl."/>
    </sheetNames>
    <sheetDataSet>
      <sheetData sheetId="0"/>
      <sheetData sheetId="1">
        <row r="5">
          <cell r="G5">
            <v>821160.59999999101</v>
          </cell>
        </row>
        <row r="6">
          <cell r="F6">
            <v>10963.05833333332</v>
          </cell>
          <cell r="G6">
            <v>308522.96166666562</v>
          </cell>
        </row>
        <row r="7">
          <cell r="F7">
            <v>522844.00000000501</v>
          </cell>
          <cell r="G7">
            <v>1441528.2857142701</v>
          </cell>
        </row>
        <row r="8">
          <cell r="F8">
            <v>0</v>
          </cell>
          <cell r="G8">
            <v>275089.06999986898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4"/>
  <sheetViews>
    <sheetView showGridLines="0" tabSelected="1"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3" sqref="A3:B4"/>
    </sheetView>
  </sheetViews>
  <sheetFormatPr baseColWidth="10" defaultColWidth="11.42578125" defaultRowHeight="12.75" x14ac:dyDescent="0.2"/>
  <cols>
    <col min="1" max="1" width="11.7109375" style="2" customWidth="1"/>
    <col min="2" max="2" width="15.28515625" style="2" customWidth="1"/>
    <col min="3" max="3" width="22" style="2" customWidth="1"/>
    <col min="4" max="4" width="22.7109375" style="2" customWidth="1"/>
    <col min="5" max="5" width="24.140625" style="2" customWidth="1"/>
    <col min="6" max="6" width="17.28515625" style="2" customWidth="1"/>
    <col min="7" max="7" width="17.28515625" style="3" customWidth="1"/>
    <col min="8" max="13" width="17.28515625" style="2" customWidth="1"/>
    <col min="14" max="14" width="18.7109375" style="2" customWidth="1"/>
    <col min="15" max="15" width="22.5703125" style="2" customWidth="1"/>
    <col min="16" max="18" width="23.5703125" style="2" customWidth="1"/>
    <col min="19" max="19" width="17.28515625" style="2" customWidth="1"/>
    <col min="20" max="21" width="21.85546875" style="2" customWidth="1"/>
    <col min="22" max="22" width="2.7109375" style="2" customWidth="1"/>
    <col min="23" max="23" width="2.85546875" style="2" customWidth="1"/>
    <col min="24" max="27" width="18.85546875" style="2" customWidth="1"/>
    <col min="28" max="16384" width="11.42578125" style="2"/>
  </cols>
  <sheetData>
    <row r="1" spans="1:27" ht="31.5" customHeight="1" x14ac:dyDescent="0.2">
      <c r="A1" s="4"/>
      <c r="B1" s="5"/>
      <c r="C1" s="5" t="s">
        <v>47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6"/>
      <c r="X1" s="5"/>
      <c r="Y1" s="5"/>
      <c r="Z1" s="5"/>
      <c r="AA1" s="6"/>
    </row>
    <row r="2" spans="1:27" ht="13.5" thickBot="1" x14ac:dyDescent="0.25">
      <c r="C2" s="55" t="s">
        <v>42</v>
      </c>
      <c r="D2" s="55"/>
      <c r="E2" s="56" t="s">
        <v>42</v>
      </c>
      <c r="F2" s="56"/>
      <c r="G2" s="2"/>
      <c r="O2" s="56" t="s">
        <v>42</v>
      </c>
      <c r="P2" s="56"/>
      <c r="Q2" s="47"/>
      <c r="R2" s="47"/>
    </row>
    <row r="3" spans="1:27" s="1" customFormat="1" ht="60.6" customHeight="1" x14ac:dyDescent="0.2">
      <c r="A3" s="51">
        <v>2021</v>
      </c>
      <c r="B3" s="52"/>
      <c r="C3" s="27" t="s">
        <v>14</v>
      </c>
      <c r="D3" s="23" t="s">
        <v>20</v>
      </c>
      <c r="E3" s="27" t="s">
        <v>15</v>
      </c>
      <c r="F3" s="23" t="s">
        <v>21</v>
      </c>
      <c r="G3" s="28" t="s">
        <v>16</v>
      </c>
      <c r="H3" s="29" t="s">
        <v>22</v>
      </c>
      <c r="I3" s="27" t="s">
        <v>17</v>
      </c>
      <c r="J3" s="23" t="s">
        <v>23</v>
      </c>
      <c r="K3" s="27" t="s">
        <v>18</v>
      </c>
      <c r="L3" s="23" t="s">
        <v>24</v>
      </c>
      <c r="M3" s="27" t="s">
        <v>19</v>
      </c>
      <c r="N3" s="23" t="s">
        <v>25</v>
      </c>
      <c r="O3" s="27" t="s">
        <v>40</v>
      </c>
      <c r="P3" s="27" t="s">
        <v>41</v>
      </c>
      <c r="Q3" s="27" t="s">
        <v>45</v>
      </c>
      <c r="R3" s="27" t="s">
        <v>46</v>
      </c>
      <c r="S3" s="30" t="s">
        <v>2</v>
      </c>
      <c r="T3" s="30" t="s">
        <v>11</v>
      </c>
      <c r="U3" s="31" t="s">
        <v>13</v>
      </c>
      <c r="X3" s="7" t="s">
        <v>5</v>
      </c>
      <c r="Y3" s="19" t="s">
        <v>7</v>
      </c>
      <c r="Z3" s="19" t="s">
        <v>9</v>
      </c>
      <c r="AA3" s="20" t="s">
        <v>39</v>
      </c>
    </row>
    <row r="4" spans="1:27" s="1" customFormat="1" ht="60.6" customHeight="1" thickBot="1" x14ac:dyDescent="0.25">
      <c r="A4" s="53"/>
      <c r="B4" s="54"/>
      <c r="C4" s="24" t="s">
        <v>32</v>
      </c>
      <c r="D4" s="22" t="s">
        <v>26</v>
      </c>
      <c r="E4" s="24" t="s">
        <v>33</v>
      </c>
      <c r="F4" s="22" t="s">
        <v>27</v>
      </c>
      <c r="G4" s="25" t="s">
        <v>34</v>
      </c>
      <c r="H4" s="26" t="s">
        <v>28</v>
      </c>
      <c r="I4" s="24" t="s">
        <v>35</v>
      </c>
      <c r="J4" s="22" t="s">
        <v>29</v>
      </c>
      <c r="K4" s="24" t="s">
        <v>36</v>
      </c>
      <c r="L4" s="22" t="s">
        <v>30</v>
      </c>
      <c r="M4" s="24" t="s">
        <v>37</v>
      </c>
      <c r="N4" s="22" t="s">
        <v>31</v>
      </c>
      <c r="O4" s="24" t="s">
        <v>43</v>
      </c>
      <c r="P4" s="24" t="s">
        <v>44</v>
      </c>
      <c r="Q4" s="24" t="s">
        <v>45</v>
      </c>
      <c r="R4" s="24" t="s">
        <v>46</v>
      </c>
      <c r="S4" s="38" t="s">
        <v>3</v>
      </c>
      <c r="T4" s="38" t="s">
        <v>12</v>
      </c>
      <c r="U4" s="39" t="s">
        <v>4</v>
      </c>
      <c r="X4" s="41" t="s">
        <v>38</v>
      </c>
      <c r="Y4" s="42" t="s">
        <v>8</v>
      </c>
      <c r="Z4" s="42" t="s">
        <v>10</v>
      </c>
      <c r="AA4" s="43" t="s">
        <v>6</v>
      </c>
    </row>
    <row r="5" spans="1:27" ht="15" customHeight="1" x14ac:dyDescent="0.2">
      <c r="A5" s="44">
        <v>44197</v>
      </c>
      <c r="B5" s="45">
        <v>44197</v>
      </c>
      <c r="C5" s="8">
        <v>3180879.8899999899</v>
      </c>
      <c r="D5" s="9"/>
      <c r="E5" s="8">
        <v>657589.84033333254</v>
      </c>
      <c r="F5" s="9"/>
      <c r="G5" s="8">
        <v>217307.65000000005</v>
      </c>
      <c r="H5" s="9"/>
      <c r="I5" s="8"/>
      <c r="J5" s="9"/>
      <c r="K5" s="8">
        <v>1196111.2141100005</v>
      </c>
      <c r="L5" s="9">
        <v>-84145.878949999795</v>
      </c>
      <c r="M5" s="8">
        <v>519429.61400000093</v>
      </c>
      <c r="N5" s="9">
        <v>-479600.97019999981</v>
      </c>
      <c r="O5" s="8">
        <v>-773861.99999999965</v>
      </c>
      <c r="P5" s="8">
        <v>-37161.060000000405</v>
      </c>
      <c r="Q5" s="48">
        <v>61846.710000000021</v>
      </c>
      <c r="R5" s="48">
        <v>-3256.5399999999991</v>
      </c>
      <c r="S5" s="37"/>
      <c r="T5" s="37">
        <f t="shared" ref="T5:T16" si="0">SUM(C5:S5)</f>
        <v>4455138.4692933243</v>
      </c>
      <c r="U5" s="37">
        <v>-4412485.5999999996</v>
      </c>
      <c r="X5" s="8">
        <v>267447.92</v>
      </c>
      <c r="Y5" s="40">
        <v>10254.233976699461</v>
      </c>
      <c r="Z5" s="46">
        <v>26.081706406126145</v>
      </c>
      <c r="AA5" s="9">
        <f t="shared" ref="AA5:AA15" si="1">-Y5*Z5</f>
        <v>-267447.9199999987</v>
      </c>
    </row>
    <row r="6" spans="1:27" ht="15" customHeight="1" x14ac:dyDescent="0.2">
      <c r="A6" s="32">
        <v>44228</v>
      </c>
      <c r="B6" s="33">
        <v>44228</v>
      </c>
      <c r="C6" s="10">
        <v>3255607.2100000018</v>
      </c>
      <c r="D6" s="11"/>
      <c r="E6" s="10">
        <v>154920.70833332808</v>
      </c>
      <c r="F6" s="11"/>
      <c r="G6" s="10">
        <v>177424.23999999996</v>
      </c>
      <c r="H6" s="11"/>
      <c r="I6" s="10"/>
      <c r="J6" s="11"/>
      <c r="K6" s="10">
        <v>945639.03565999854</v>
      </c>
      <c r="L6" s="11">
        <v>-152486.12096000009</v>
      </c>
      <c r="M6" s="10">
        <v>368007.44340000011</v>
      </c>
      <c r="N6" s="11">
        <v>-542671.76419999928</v>
      </c>
      <c r="O6" s="10">
        <v>-1581868.8900000043</v>
      </c>
      <c r="P6" s="10">
        <v>-44751.449999999881</v>
      </c>
      <c r="Q6" s="49">
        <v>122007.40000000002</v>
      </c>
      <c r="R6" s="49">
        <v>-22013.83</v>
      </c>
      <c r="S6" s="16"/>
      <c r="T6" s="37">
        <f t="shared" si="0"/>
        <v>2679813.982233325</v>
      </c>
      <c r="U6" s="37">
        <v>-2991281.36</v>
      </c>
      <c r="X6" s="10">
        <v>159725.84</v>
      </c>
      <c r="Y6" s="40">
        <v>9634.083558270715</v>
      </c>
      <c r="Z6" s="46">
        <v>16.57924586536074</v>
      </c>
      <c r="AA6" s="9">
        <f t="shared" si="1"/>
        <v>-159725.83999999965</v>
      </c>
    </row>
    <row r="7" spans="1:27" ht="15" customHeight="1" x14ac:dyDescent="0.2">
      <c r="A7" s="44">
        <v>44256</v>
      </c>
      <c r="B7" s="45">
        <v>44256</v>
      </c>
      <c r="C7" s="10">
        <v>2407607.3699999987</v>
      </c>
      <c r="D7" s="11"/>
      <c r="E7" s="10">
        <v>-23521.050000005649</v>
      </c>
      <c r="F7" s="11"/>
      <c r="G7" s="10">
        <v>53304.880000000012</v>
      </c>
      <c r="H7" s="11"/>
      <c r="I7" s="10"/>
      <c r="J7" s="11"/>
      <c r="K7" s="10">
        <v>722680.3862999999</v>
      </c>
      <c r="L7" s="11">
        <v>-139383.7977</v>
      </c>
      <c r="M7" s="10">
        <v>317174.94379999995</v>
      </c>
      <c r="N7" s="11">
        <v>-653034.5070999997</v>
      </c>
      <c r="O7" s="10">
        <v>-1166076.4200000023</v>
      </c>
      <c r="P7" s="10">
        <v>-234163.99999999945</v>
      </c>
      <c r="Q7" s="49">
        <v>-68294.84</v>
      </c>
      <c r="R7" s="49">
        <v>-11076.029999999999</v>
      </c>
      <c r="S7" s="16"/>
      <c r="T7" s="37">
        <f t="shared" si="0"/>
        <v>1205216.9352999912</v>
      </c>
      <c r="U7" s="16">
        <v>-2209271.56</v>
      </c>
      <c r="X7" s="10">
        <v>437542.08</v>
      </c>
      <c r="Y7" s="40">
        <v>9789.5025421295868</v>
      </c>
      <c r="Z7" s="46">
        <v>44.695026955352908</v>
      </c>
      <c r="AA7" s="9">
        <f t="shared" si="1"/>
        <v>-437542.07999997772</v>
      </c>
    </row>
    <row r="8" spans="1:27" ht="15" customHeight="1" x14ac:dyDescent="0.2">
      <c r="A8" s="32">
        <v>44287</v>
      </c>
      <c r="B8" s="33">
        <v>44287</v>
      </c>
      <c r="C8" s="10">
        <v>2768427.580000001</v>
      </c>
      <c r="D8" s="11"/>
      <c r="E8" s="10">
        <v>591324.64866662549</v>
      </c>
      <c r="F8" s="11"/>
      <c r="G8" s="10"/>
      <c r="H8" s="11">
        <v>-368013.18</v>
      </c>
      <c r="I8" s="10"/>
      <c r="J8" s="11"/>
      <c r="K8" s="10">
        <v>796705.95989000192</v>
      </c>
      <c r="L8" s="11">
        <v>-185144.96535999989</v>
      </c>
      <c r="M8" s="10">
        <v>542957.32149999985</v>
      </c>
      <c r="N8" s="11">
        <v>-1101351.0165000022</v>
      </c>
      <c r="O8" s="10">
        <v>460397.61999999778</v>
      </c>
      <c r="P8" s="10">
        <v>-467010.34999999963</v>
      </c>
      <c r="Q8" s="49">
        <v>-371152.20999999996</v>
      </c>
      <c r="R8" s="49">
        <v>-25939.169999999987</v>
      </c>
      <c r="S8" s="16"/>
      <c r="T8" s="37">
        <f t="shared" si="0"/>
        <v>2641202.2381966244</v>
      </c>
      <c r="U8" s="16">
        <v>-4684925.07</v>
      </c>
      <c r="X8" s="10">
        <v>1017560.32</v>
      </c>
      <c r="Y8" s="40">
        <v>9388.4504327080667</v>
      </c>
      <c r="Z8" s="46">
        <v>108.38426716882991</v>
      </c>
      <c r="AA8" s="9">
        <f t="shared" si="1"/>
        <v>-1017560.3199999479</v>
      </c>
    </row>
    <row r="9" spans="1:27" ht="15" customHeight="1" x14ac:dyDescent="0.2">
      <c r="A9" s="44">
        <v>44317</v>
      </c>
      <c r="B9" s="45">
        <v>44317</v>
      </c>
      <c r="C9" s="10">
        <v>3162831.620000002</v>
      </c>
      <c r="D9" s="11"/>
      <c r="E9" s="10">
        <v>527052.50366668473</v>
      </c>
      <c r="F9" s="11"/>
      <c r="G9" s="10"/>
      <c r="H9" s="11">
        <v>-11251.640000000001</v>
      </c>
      <c r="I9" s="10"/>
      <c r="J9" s="11"/>
      <c r="K9" s="10">
        <v>859712.75013999979</v>
      </c>
      <c r="L9" s="11">
        <v>-411000.06278999941</v>
      </c>
      <c r="M9" s="10">
        <v>575523.24720000173</v>
      </c>
      <c r="N9" s="11">
        <v>-761834.16100000124</v>
      </c>
      <c r="O9" s="10">
        <v>-444733.30000000098</v>
      </c>
      <c r="P9" s="10">
        <v>-71411.989999999467</v>
      </c>
      <c r="Q9" s="49">
        <v>-313387.54000000004</v>
      </c>
      <c r="R9" s="49">
        <v>-52554.67</v>
      </c>
      <c r="S9" s="16"/>
      <c r="T9" s="37">
        <f t="shared" si="0"/>
        <v>3058946.7572166873</v>
      </c>
      <c r="U9" s="16">
        <v>-4464810.47</v>
      </c>
      <c r="X9" s="10">
        <v>1762821.96</v>
      </c>
      <c r="Y9" s="40">
        <v>10538.094165419339</v>
      </c>
      <c r="Z9" s="46">
        <v>167.2809079448694</v>
      </c>
      <c r="AA9" s="9">
        <f t="shared" si="1"/>
        <v>-1762821.9599998777</v>
      </c>
    </row>
    <row r="10" spans="1:27" ht="15" customHeight="1" x14ac:dyDescent="0.2">
      <c r="A10" s="32">
        <v>44348</v>
      </c>
      <c r="B10" s="33">
        <v>44348</v>
      </c>
      <c r="C10" s="10">
        <v>3425861.2099999981</v>
      </c>
      <c r="D10" s="11"/>
      <c r="E10" s="10">
        <v>462025.13083333196</v>
      </c>
      <c r="F10" s="11"/>
      <c r="G10" s="10"/>
      <c r="H10" s="11">
        <v>-542754.26000000013</v>
      </c>
      <c r="I10" s="10"/>
      <c r="J10" s="11"/>
      <c r="K10" s="10">
        <v>983322.0046000015</v>
      </c>
      <c r="L10" s="11">
        <v>-292763.77270000044</v>
      </c>
      <c r="M10" s="10">
        <v>514545.28610000003</v>
      </c>
      <c r="N10" s="11">
        <v>-615841.46700000041</v>
      </c>
      <c r="O10" s="10">
        <v>-495180.95999999833</v>
      </c>
      <c r="P10" s="10">
        <v>-58406.629999999685</v>
      </c>
      <c r="Q10" s="49">
        <v>-187076.87</v>
      </c>
      <c r="R10" s="49">
        <v>-24644.780000000006</v>
      </c>
      <c r="S10" s="16"/>
      <c r="T10" s="37">
        <f t="shared" si="0"/>
        <v>3169084.8918333328</v>
      </c>
      <c r="U10" s="16">
        <v>-4614137.91</v>
      </c>
      <c r="X10" s="10">
        <v>629728.24</v>
      </c>
      <c r="Y10" s="40">
        <v>10063.965054926352</v>
      </c>
      <c r="Z10" s="46">
        <v>62.572578160113068</v>
      </c>
      <c r="AA10" s="9">
        <f t="shared" si="1"/>
        <v>-629728.24000002572</v>
      </c>
    </row>
    <row r="11" spans="1:27" ht="15" customHeight="1" x14ac:dyDescent="0.2">
      <c r="A11" s="44">
        <v>44378</v>
      </c>
      <c r="B11" s="45">
        <v>44378</v>
      </c>
      <c r="C11" s="10">
        <v>2917107.4199999976</v>
      </c>
      <c r="D11" s="11"/>
      <c r="E11" s="10">
        <v>520190.43133333302</v>
      </c>
      <c r="F11" s="11"/>
      <c r="G11" s="10"/>
      <c r="H11" s="11">
        <v>-169749.02999999997</v>
      </c>
      <c r="I11" s="10"/>
      <c r="J11" s="11"/>
      <c r="K11" s="10">
        <v>990286.58750000002</v>
      </c>
      <c r="L11" s="11">
        <v>-384251.29835999961</v>
      </c>
      <c r="M11" s="10">
        <v>641696.50380000076</v>
      </c>
      <c r="N11" s="11">
        <v>-728950.10280000139</v>
      </c>
      <c r="O11" s="10">
        <v>-541910.01999999816</v>
      </c>
      <c r="P11" s="10">
        <v>10001.019999999204</v>
      </c>
      <c r="Q11" s="49">
        <v>-30129.000000000007</v>
      </c>
      <c r="R11" s="49">
        <v>12003.759999999998</v>
      </c>
      <c r="S11" s="16"/>
      <c r="T11" s="37">
        <f t="shared" si="0"/>
        <v>3236296.2714733314</v>
      </c>
      <c r="U11" s="16">
        <v>-6189817.0099999998</v>
      </c>
      <c r="X11" s="10">
        <v>239748.079999999</v>
      </c>
      <c r="Y11" s="40">
        <v>10122.760034609302</v>
      </c>
      <c r="Z11" s="46">
        <v>23.684062368397793</v>
      </c>
      <c r="AA11" s="9">
        <f t="shared" si="1"/>
        <v>-239748.08000001131</v>
      </c>
    </row>
    <row r="12" spans="1:27" ht="15" customHeight="1" x14ac:dyDescent="0.2">
      <c r="A12" s="32">
        <v>44409</v>
      </c>
      <c r="B12" s="33">
        <v>44409</v>
      </c>
      <c r="C12" s="10">
        <v>2923328.3599999994</v>
      </c>
      <c r="D12" s="11"/>
      <c r="E12" s="10">
        <v>447398.50033328077</v>
      </c>
      <c r="F12" s="11"/>
      <c r="G12" s="10"/>
      <c r="H12" s="11"/>
      <c r="I12" s="10"/>
      <c r="J12" s="11"/>
      <c r="K12" s="10">
        <v>1311516.5382999969</v>
      </c>
      <c r="L12" s="11">
        <v>-587872.51859000116</v>
      </c>
      <c r="M12" s="10">
        <v>671040.73240000138</v>
      </c>
      <c r="N12" s="11">
        <v>-751077.52379999903</v>
      </c>
      <c r="O12" s="10">
        <v>-939509.3</v>
      </c>
      <c r="P12" s="10">
        <v>-56237.29999999993</v>
      </c>
      <c r="Q12" s="49">
        <v>-105026.25</v>
      </c>
      <c r="R12" s="49">
        <v>14551.039999999983</v>
      </c>
      <c r="S12" s="16"/>
      <c r="T12" s="37">
        <f t="shared" si="0"/>
        <v>2928112.2786432775</v>
      </c>
      <c r="U12" s="16">
        <v>-5860898.4199999999</v>
      </c>
      <c r="X12" s="10">
        <v>400294.88</v>
      </c>
      <c r="Y12" s="40">
        <v>10171.234415896844</v>
      </c>
      <c r="Z12" s="46">
        <v>39.355584940050775</v>
      </c>
      <c r="AA12" s="9">
        <f t="shared" si="1"/>
        <v>-400294.87999999599</v>
      </c>
    </row>
    <row r="13" spans="1:27" ht="15" customHeight="1" x14ac:dyDescent="0.2">
      <c r="A13" s="44">
        <v>44440</v>
      </c>
      <c r="B13" s="45">
        <v>44440</v>
      </c>
      <c r="C13" s="10">
        <v>4994644.4999999786</v>
      </c>
      <c r="D13" s="11"/>
      <c r="E13" s="10">
        <v>379357.01333333529</v>
      </c>
      <c r="F13" s="11"/>
      <c r="G13" s="10"/>
      <c r="H13" s="11"/>
      <c r="I13" s="10"/>
      <c r="J13" s="11"/>
      <c r="K13" s="10">
        <v>1671880.4673000008</v>
      </c>
      <c r="L13" s="11">
        <v>-379350.53379999963</v>
      </c>
      <c r="M13" s="10">
        <v>1157292.319799999</v>
      </c>
      <c r="N13" s="11">
        <v>-1212878.1478000004</v>
      </c>
      <c r="O13" s="10">
        <v>-1746397.6399999945</v>
      </c>
      <c r="P13" s="10">
        <v>-443462.15000000101</v>
      </c>
      <c r="Q13" s="49">
        <v>-24555.5</v>
      </c>
      <c r="R13" s="49">
        <v>11210.699999999999</v>
      </c>
      <c r="S13" s="16"/>
      <c r="T13" s="37">
        <f t="shared" si="0"/>
        <v>4407741.0288333185</v>
      </c>
      <c r="U13" s="16">
        <v>-6439808.6200000001</v>
      </c>
      <c r="X13" s="10">
        <v>661680.16</v>
      </c>
      <c r="Y13" s="40">
        <v>8816.9935655157606</v>
      </c>
      <c r="Z13" s="46">
        <v>75.046006905107149</v>
      </c>
      <c r="AA13" s="9">
        <f t="shared" si="1"/>
        <v>-661680.15999998106</v>
      </c>
    </row>
    <row r="14" spans="1:27" ht="15" customHeight="1" x14ac:dyDescent="0.2">
      <c r="A14" s="32">
        <v>44470</v>
      </c>
      <c r="B14" s="33">
        <v>44470</v>
      </c>
      <c r="C14" s="10">
        <v>6006496.0500000147</v>
      </c>
      <c r="D14" s="11"/>
      <c r="E14" s="10">
        <v>242008.2750000279</v>
      </c>
      <c r="F14" s="11"/>
      <c r="G14" s="10">
        <v>390938.75</v>
      </c>
      <c r="H14" s="11"/>
      <c r="I14" s="10"/>
      <c r="J14" s="11"/>
      <c r="K14" s="10">
        <v>1188853.3202400014</v>
      </c>
      <c r="L14" s="11">
        <v>510535.09594999906</v>
      </c>
      <c r="M14" s="10">
        <v>1433399.2858000011</v>
      </c>
      <c r="N14" s="11">
        <v>-2920186.407199997</v>
      </c>
      <c r="O14" s="10">
        <v>-2411720.120000001</v>
      </c>
      <c r="P14" s="10">
        <v>235907.06999999931</v>
      </c>
      <c r="Q14" s="49">
        <v>-144360.87</v>
      </c>
      <c r="R14" s="49">
        <v>10654.76</v>
      </c>
      <c r="S14" s="16"/>
      <c r="T14" s="37">
        <f t="shared" si="0"/>
        <v>4542525.2097900454</v>
      </c>
      <c r="U14" s="16">
        <v>-6105242.1500000004</v>
      </c>
      <c r="X14" s="10">
        <v>2340274.75</v>
      </c>
      <c r="Y14" s="40">
        <v>9526.7546347116004</v>
      </c>
      <c r="Z14" s="46">
        <v>245.65288387643577</v>
      </c>
      <c r="AA14" s="9">
        <f t="shared" si="1"/>
        <v>-2340274.7500001048</v>
      </c>
    </row>
    <row r="15" spans="1:27" ht="15" customHeight="1" x14ac:dyDescent="0.2">
      <c r="A15" s="44">
        <v>44501</v>
      </c>
      <c r="B15" s="45">
        <v>44501</v>
      </c>
      <c r="C15" s="10">
        <v>9640231.6500000171</v>
      </c>
      <c r="D15" s="11"/>
      <c r="E15" s="10">
        <v>366736.72999983269</v>
      </c>
      <c r="F15" s="11"/>
      <c r="G15" s="10">
        <v>109582.70000000001</v>
      </c>
      <c r="H15" s="11"/>
      <c r="I15" s="10"/>
      <c r="J15" s="11"/>
      <c r="K15" s="10">
        <v>2518490.7607299979</v>
      </c>
      <c r="L15" s="11">
        <v>-882900.78488000028</v>
      </c>
      <c r="M15" s="10">
        <v>2162488.4257999994</v>
      </c>
      <c r="N15" s="11">
        <v>-1633499.8253999997</v>
      </c>
      <c r="O15" s="10">
        <v>-233888.94000000693</v>
      </c>
      <c r="P15" s="10">
        <v>10987.139999999781</v>
      </c>
      <c r="Q15" s="49">
        <v>-70876.790000000008</v>
      </c>
      <c r="R15" s="49">
        <v>3485.22</v>
      </c>
      <c r="S15" s="16"/>
      <c r="T15" s="37">
        <f t="shared" si="0"/>
        <v>11990836.286249841</v>
      </c>
      <c r="U15" s="16">
        <v>-13895308.279999999</v>
      </c>
      <c r="X15" s="10">
        <v>1565460.4</v>
      </c>
      <c r="Y15" s="40">
        <v>10326.06478107855</v>
      </c>
      <c r="Z15" s="46">
        <v>151.60280641164249</v>
      </c>
      <c r="AA15" s="9">
        <f t="shared" si="1"/>
        <v>-1565460.399999931</v>
      </c>
    </row>
    <row r="16" spans="1:27" ht="15" customHeight="1" thickBot="1" x14ac:dyDescent="0.25">
      <c r="A16" s="32">
        <v>44531</v>
      </c>
      <c r="B16" s="33">
        <v>44531</v>
      </c>
      <c r="C16" s="12">
        <v>9992516.8199999873</v>
      </c>
      <c r="D16" s="13"/>
      <c r="E16" s="12">
        <v>103251.53</v>
      </c>
      <c r="F16" s="13"/>
      <c r="G16" s="12"/>
      <c r="H16" s="13"/>
      <c r="I16" s="12"/>
      <c r="J16" s="13"/>
      <c r="K16" s="12">
        <v>-5456283.4491000008</v>
      </c>
      <c r="L16" s="13">
        <v>7629706.8245099895</v>
      </c>
      <c r="M16" s="12">
        <v>2684814.4060000004</v>
      </c>
      <c r="N16" s="13">
        <v>-3970633.6755000064</v>
      </c>
      <c r="O16" s="12">
        <v>-1117975.9799999846</v>
      </c>
      <c r="P16" s="12">
        <v>-425144.76</v>
      </c>
      <c r="Q16" s="50">
        <v>14131.56</v>
      </c>
      <c r="R16" s="50">
        <v>2821.1600000000003</v>
      </c>
      <c r="S16" s="17"/>
      <c r="T16" s="37">
        <f t="shared" si="0"/>
        <v>9457204.4359099865</v>
      </c>
      <c r="U16" s="16">
        <v>-10223723.609999999</v>
      </c>
      <c r="X16" s="10">
        <v>2208946.6</v>
      </c>
      <c r="Y16" s="40">
        <v>10875.272103623136</v>
      </c>
      <c r="Z16" s="46">
        <v>203.11644425560812</v>
      </c>
      <c r="AA16" s="9">
        <f>-Y16*Z16</f>
        <v>-2208946.6000001389</v>
      </c>
    </row>
    <row r="17" spans="1:27" s="1" customFormat="1" ht="15" customHeight="1" thickTop="1" thickBot="1" x14ac:dyDescent="0.25">
      <c r="A17" s="34" t="s">
        <v>0</v>
      </c>
      <c r="B17" s="35" t="s">
        <v>1</v>
      </c>
      <c r="C17" s="14">
        <f t="shared" ref="C17:H17" si="2">SUM(C5:C16)</f>
        <v>54675539.679999985</v>
      </c>
      <c r="D17" s="15">
        <f t="shared" si="2"/>
        <v>0</v>
      </c>
      <c r="E17" s="14">
        <f t="shared" si="2"/>
        <v>4428334.2618331071</v>
      </c>
      <c r="F17" s="15">
        <f t="shared" si="2"/>
        <v>0</v>
      </c>
      <c r="G17" s="14">
        <f t="shared" si="2"/>
        <v>948558.22</v>
      </c>
      <c r="H17" s="15">
        <f t="shared" si="2"/>
        <v>-1091768.1100000001</v>
      </c>
      <c r="I17" s="14">
        <f t="shared" ref="I17:T17" si="3">SUM(I5:I16)</f>
        <v>0</v>
      </c>
      <c r="J17" s="15">
        <f t="shared" si="3"/>
        <v>0</v>
      </c>
      <c r="K17" s="14">
        <f t="shared" si="3"/>
        <v>7728915.5756700002</v>
      </c>
      <c r="L17" s="15">
        <f t="shared" si="3"/>
        <v>4640942.1863699881</v>
      </c>
      <c r="M17" s="14">
        <f t="shared" si="3"/>
        <v>11588369.529600006</v>
      </c>
      <c r="N17" s="15">
        <f t="shared" si="3"/>
        <v>-15371559.568500008</v>
      </c>
      <c r="O17" s="14">
        <f t="shared" si="3"/>
        <v>-10992725.949999992</v>
      </c>
      <c r="P17" s="14">
        <f t="shared" si="3"/>
        <v>-1580854.4600000011</v>
      </c>
      <c r="Q17" s="14">
        <f t="shared" si="3"/>
        <v>-1116874.2</v>
      </c>
      <c r="R17" s="14">
        <f t="shared" si="3"/>
        <v>-84758.380000000019</v>
      </c>
      <c r="S17" s="18">
        <f t="shared" si="3"/>
        <v>0</v>
      </c>
      <c r="T17" s="36">
        <f>SUM(T5:T16)</f>
        <v>53772118.784973077</v>
      </c>
      <c r="U17" s="36">
        <f>SUM(U5:U16)</f>
        <v>-72091710.060000002</v>
      </c>
      <c r="X17" s="14">
        <f>SUM(X5:X16)</f>
        <v>11691231.229999999</v>
      </c>
      <c r="Y17" s="21"/>
      <c r="Z17" s="21"/>
      <c r="AA17" s="15">
        <f t="shared" ref="AA17" si="4">SUM(AA5:AA16)</f>
        <v>-11691231.229999991</v>
      </c>
    </row>
    <row r="18" spans="1:27" x14ac:dyDescent="0.2">
      <c r="C18" s="3"/>
      <c r="D18" s="3"/>
      <c r="E18" s="3"/>
      <c r="F18" s="3"/>
    </row>
    <row r="19" spans="1:27" x14ac:dyDescent="0.2">
      <c r="C19" s="3"/>
      <c r="D19" s="3"/>
    </row>
    <row r="20" spans="1:27" x14ac:dyDescent="0.2">
      <c r="C20" s="3"/>
      <c r="X20" s="57"/>
    </row>
    <row r="21" spans="1:27" x14ac:dyDescent="0.2">
      <c r="X21" s="57"/>
    </row>
    <row r="22" spans="1:27" x14ac:dyDescent="0.2">
      <c r="X22" s="57"/>
    </row>
    <row r="23" spans="1:27" x14ac:dyDescent="0.2">
      <c r="X23" s="57"/>
    </row>
    <row r="24" spans="1:27" x14ac:dyDescent="0.2">
      <c r="X24" s="57"/>
    </row>
    <row r="25" spans="1:27" x14ac:dyDescent="0.2">
      <c r="X25" s="57"/>
    </row>
    <row r="26" spans="1:27" x14ac:dyDescent="0.2">
      <c r="X26" s="57"/>
    </row>
    <row r="27" spans="1:27" x14ac:dyDescent="0.2">
      <c r="X27" s="57"/>
    </row>
    <row r="28" spans="1:27" x14ac:dyDescent="0.2">
      <c r="X28" s="57"/>
    </row>
    <row r="29" spans="1:27" x14ac:dyDescent="0.2">
      <c r="X29" s="57"/>
    </row>
    <row r="30" spans="1:27" x14ac:dyDescent="0.2">
      <c r="X30" s="57"/>
    </row>
    <row r="31" spans="1:27" x14ac:dyDescent="0.2">
      <c r="X31" s="57"/>
    </row>
    <row r="32" spans="1:27" x14ac:dyDescent="0.2">
      <c r="X32" s="57"/>
    </row>
    <row r="33" spans="24:24" x14ac:dyDescent="0.2">
      <c r="X33" s="57"/>
    </row>
    <row r="34" spans="24:24" x14ac:dyDescent="0.2">
      <c r="X34" s="57"/>
    </row>
  </sheetData>
  <mergeCells count="4">
    <mergeCell ref="A3:B4"/>
    <mergeCell ref="C2:D2"/>
    <mergeCell ref="O2:P2"/>
    <mergeCell ref="E2:F2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Thaller Stefan</cp:lastModifiedBy>
  <cp:lastPrinted>2006-12-19T14:43:10Z</cp:lastPrinted>
  <dcterms:created xsi:type="dcterms:W3CDTF">1996-10-17T05:27:31Z</dcterms:created>
  <dcterms:modified xsi:type="dcterms:W3CDTF">2022-01-27T08:30:09Z</dcterms:modified>
</cp:coreProperties>
</file>