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rganisation_Clearing\AUSGLEICHSMARKT\Statistiken für APCS HP\Regelenergiekosten\"/>
    </mc:Choice>
  </mc:AlternateContent>
  <xr:revisionPtr revIDLastSave="0" documentId="13_ncr:1_{822DC9ED-2987-42B2-BA0A-40279DFFACFD}" xr6:coauthVersionLast="47" xr6:coauthVersionMax="47" xr10:uidLastSave="{00000000-0000-0000-0000-000000000000}"/>
  <bookViews>
    <workbookView xWindow="-120" yWindow="-120" windowWidth="29040" windowHeight="15525" xr2:uid="{00000000-000D-0000-FFFF-FFFF00000000}"/>
  </bookViews>
  <sheets>
    <sheet name="2022" sheetId="1" r:id="rId1"/>
  </sheets>
  <externalReferences>
    <externalReference r:id="rId2"/>
  </externalReferences>
  <definedNames>
    <definedName name="BErlös">'[1]Detail Ausgleichsmarkt'!$F$6</definedName>
    <definedName name="BKosten">'[1]Detail Ausgleichsmarkt'!$G$6</definedName>
    <definedName name="CErlös">'[1]Detail Ausgleichsmarkt'!$F$7</definedName>
    <definedName name="CKosten">'[1]Detail Ausgleichsmarkt'!$G$7</definedName>
    <definedName name="EErlös">'[1]Detail Ausgleichsmarkt'!$F$8</definedName>
    <definedName name="EKosten">'[1]Detail Ausgleichsmarkt'!$G$8</definedName>
    <definedName name="MKosten">'[1]Detail Ausgleichsmarkt'!$G$5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9" i="1" l="1"/>
  <c r="X17" i="1"/>
  <c r="AA16" i="1"/>
  <c r="U17" i="1" l="1"/>
  <c r="T6" i="1" l="1"/>
  <c r="T8" i="1"/>
  <c r="T7" i="1" l="1"/>
  <c r="T5" i="1" l="1"/>
  <c r="T17" i="1" s="1"/>
  <c r="Q17" i="1" l="1"/>
  <c r="R17" i="1"/>
  <c r="AA15" i="1" l="1"/>
  <c r="AA14" i="1" l="1"/>
  <c r="AA13" i="1" l="1"/>
  <c r="AA12" i="1" l="1"/>
  <c r="AA11" i="1" l="1"/>
  <c r="AA10" i="1" l="1"/>
  <c r="AA9" i="1" l="1"/>
  <c r="AA8" i="1" l="1"/>
  <c r="AA7" i="1" l="1"/>
  <c r="AA6" i="1" l="1"/>
  <c r="AA5" i="1" l="1"/>
  <c r="AA17" i="1" s="1"/>
  <c r="K17" i="1" l="1"/>
  <c r="L17" i="1"/>
  <c r="M17" i="1"/>
  <c r="N17" i="1"/>
  <c r="O17" i="1"/>
  <c r="P17" i="1"/>
  <c r="S17" i="1"/>
  <c r="G17" i="1" l="1"/>
  <c r="I17" i="1"/>
  <c r="E17" i="1"/>
  <c r="F17" i="1"/>
  <c r="C17" i="1"/>
  <c r="D17" i="1"/>
  <c r="H17" i="1"/>
  <c r="J17" i="1"/>
</calcChain>
</file>

<file path=xl/sharedStrings.xml><?xml version="1.0" encoding="utf-8"?>
<sst xmlns="http://schemas.openxmlformats.org/spreadsheetml/2006/main" count="63" uniqueCount="49">
  <si>
    <t>Gesamt</t>
  </si>
  <si>
    <t>Total</t>
  </si>
  <si>
    <t>Sonderkosten</t>
  </si>
  <si>
    <t>Special Costs</t>
  </si>
  <si>
    <t>monthly result of imbalance settlement</t>
  </si>
  <si>
    <t>Kosten TRL negativ</t>
  </si>
  <si>
    <t>Revenue ASM</t>
  </si>
  <si>
    <t>ZAM (vol) in GWh</t>
  </si>
  <si>
    <t>ASM (vol) in GWh</t>
  </si>
  <si>
    <t>ZAM Entgelt per GWh</t>
  </si>
  <si>
    <t>ASM fee per GWh</t>
  </si>
  <si>
    <t>Gesamte zuordenbare Regelenergiekosten</t>
  </si>
  <si>
    <t>Total allocated balancing energy costs</t>
  </si>
  <si>
    <t>Ergebnis der monatlichen Ausgleichsenergie- verrechnung</t>
  </si>
  <si>
    <t>SRE Kosten</t>
  </si>
  <si>
    <t>TRE Kosten</t>
  </si>
  <si>
    <t>UA Kosten</t>
  </si>
  <si>
    <t>INC Kosten</t>
  </si>
  <si>
    <t>IGCC Kosten</t>
  </si>
  <si>
    <t>PREIN Kosten</t>
  </si>
  <si>
    <t>SRE Erlöse</t>
  </si>
  <si>
    <t>TRE Erlöse</t>
  </si>
  <si>
    <t>UA Erlöse</t>
  </si>
  <si>
    <t>INC Erlöse</t>
  </si>
  <si>
    <t>IGCC Erlöse</t>
  </si>
  <si>
    <t>PREIN Erlöse</t>
  </si>
  <si>
    <t>aFRR revenues</t>
  </si>
  <si>
    <t>mFRR revenues</t>
  </si>
  <si>
    <t>UE revenues</t>
  </si>
  <si>
    <t>INC revenues</t>
  </si>
  <si>
    <t>IGCC revenues</t>
  </si>
  <si>
    <t>PREIN revenues</t>
  </si>
  <si>
    <t>aFRR costs</t>
  </si>
  <si>
    <t>mFRR costs</t>
  </si>
  <si>
    <t>UE costs</t>
  </si>
  <si>
    <t>INC costs</t>
  </si>
  <si>
    <t>IGCC costs</t>
  </si>
  <si>
    <t>PREIN costs</t>
  </si>
  <si>
    <t>Costs mFRR capacity negativ</t>
  </si>
  <si>
    <t>Erlöse ZAM</t>
  </si>
  <si>
    <t xml:space="preserve">SRE positive CMOLDEAT </t>
  </si>
  <si>
    <t xml:space="preserve">SRE negative CMOLDEAT </t>
  </si>
  <si>
    <t>(nur Saldo verfügbar / only net value available)</t>
  </si>
  <si>
    <t xml:space="preserve">aFRR positive CMOLDEAT </t>
  </si>
  <si>
    <t xml:space="preserve">aFRR negative CMOLDEAT </t>
  </si>
  <si>
    <t>TRE positive GAMMA</t>
  </si>
  <si>
    <t>TRE negative GAMMA</t>
  </si>
  <si>
    <t>Regelenergiekosten / Balancing Energy Costs 2022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</si>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</sst>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[$€]* #,##0.00_);_([$€]* \(#,##0.00\);_([$€]* &quot;-&quot;??_);_(@_)"/>
    <numFmt numFmtId="165" formatCode="[$-407]mmm/\ yy;@"/>
    <numFmt numFmtId="166" formatCode="#,##0.00\ &quot;€&quot;"/>
    <numFmt numFmtId="167" formatCode="[$-409]mmm\-yy;@"/>
    <numFmt numFmtId="168" formatCode="_-* #,##0.00000_-;\-* #,##0.00000_-;_-* &quot;-&quot;??_-;_-@_-"/>
  </numFmts>
  <fonts count="10" x14ac:knownFonts="1">
    <font>
      <sz val="10"/>
      <name val="Arial"/>
    </font>
    <font>
      <sz val="10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theme="4" tint="0.39994506668294322"/>
      </left>
      <right/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thin">
        <color theme="4" tint="0.39994506668294322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thin">
        <color theme="4" tint="0.39994506668294322"/>
      </bottom>
      <diagonal/>
    </border>
    <border>
      <left style="medium">
        <color indexed="64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/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/>
      <diagonal/>
    </border>
    <border>
      <left style="medium">
        <color indexed="64"/>
      </left>
      <right style="thin">
        <color theme="0" tint="-0.14996795556505021"/>
      </right>
      <top style="thick">
        <color theme="1" tint="0.34998626667073579"/>
      </top>
      <bottom style="medium">
        <color indexed="64"/>
      </bottom>
      <diagonal/>
    </border>
    <border>
      <left style="thin">
        <color theme="0" tint="-0.14996795556505021"/>
      </left>
      <right style="medium">
        <color indexed="64"/>
      </right>
      <top style="thick">
        <color theme="1" tint="0.34998626667073579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/>
      <diagonal/>
    </border>
    <border>
      <left style="medium">
        <color indexed="64"/>
      </left>
      <right style="medium">
        <color indexed="64"/>
      </right>
      <top style="thick">
        <color theme="1" tint="0.34998626667073579"/>
      </top>
      <bottom style="medium">
        <color indexed="64"/>
      </bottom>
      <diagonal/>
    </border>
    <border>
      <left style="thin">
        <color theme="4" tint="0.39994506668294322"/>
      </left>
      <right style="thin">
        <color theme="4" tint="0.39994506668294322"/>
      </right>
      <top style="medium">
        <color indexed="64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ck">
        <color theme="1" tint="0.34998626667073579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4" tint="0.39994506668294322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4" tint="0.39994506668294322"/>
      </right>
      <top/>
      <bottom style="medium">
        <color indexed="64"/>
      </bottom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theme="0" tint="-0.14996795556505021"/>
      </bottom>
      <diagonal/>
    </border>
    <border>
      <left style="medium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thin">
        <color theme="0" tint="-0.14996795556505021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43" fontId="8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/>
    <xf numFmtId="4" fontId="3" fillId="0" borderId="0" xfId="0" applyNumberFormat="1" applyFont="1"/>
    <xf numFmtId="0" fontId="6" fillId="2" borderId="1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166" fontId="3" fillId="3" borderId="4" xfId="2" applyNumberFormat="1" applyFont="1" applyFill="1" applyBorder="1" applyAlignment="1">
      <alignment horizontal="right"/>
    </xf>
    <xf numFmtId="166" fontId="3" fillId="3" borderId="5" xfId="2" applyNumberFormat="1" applyFont="1" applyFill="1" applyBorder="1" applyAlignment="1">
      <alignment horizontal="right"/>
    </xf>
    <xf numFmtId="166" fontId="3" fillId="3" borderId="6" xfId="2" applyNumberFormat="1" applyFont="1" applyFill="1" applyBorder="1" applyAlignment="1">
      <alignment horizontal="right"/>
    </xf>
    <xf numFmtId="166" fontId="3" fillId="3" borderId="7" xfId="2" applyNumberFormat="1" applyFont="1" applyFill="1" applyBorder="1" applyAlignment="1">
      <alignment horizontal="right"/>
    </xf>
    <xf numFmtId="166" fontId="3" fillId="3" borderId="8" xfId="2" applyNumberFormat="1" applyFont="1" applyFill="1" applyBorder="1" applyAlignment="1">
      <alignment horizontal="right"/>
    </xf>
    <xf numFmtId="166" fontId="3" fillId="3" borderId="9" xfId="2" applyNumberFormat="1" applyFont="1" applyFill="1" applyBorder="1" applyAlignment="1">
      <alignment horizontal="right"/>
    </xf>
    <xf numFmtId="166" fontId="2" fillId="3" borderId="10" xfId="2" applyNumberFormat="1" applyFont="1" applyFill="1" applyBorder="1" applyAlignment="1">
      <alignment horizontal="right"/>
    </xf>
    <xf numFmtId="166" fontId="2" fillId="3" borderId="11" xfId="2" applyNumberFormat="1" applyFont="1" applyFill="1" applyBorder="1" applyAlignment="1">
      <alignment horizontal="right"/>
    </xf>
    <xf numFmtId="166" fontId="3" fillId="3" borderId="12" xfId="2" applyNumberFormat="1" applyFont="1" applyFill="1" applyBorder="1" applyAlignment="1">
      <alignment horizontal="right"/>
    </xf>
    <xf numFmtId="166" fontId="3" fillId="3" borderId="13" xfId="2" applyNumberFormat="1" applyFont="1" applyFill="1" applyBorder="1" applyAlignment="1">
      <alignment horizontal="right"/>
    </xf>
    <xf numFmtId="166" fontId="2" fillId="3" borderId="14" xfId="2" applyNumberFormat="1" applyFont="1" applyFill="1" applyBorder="1" applyAlignment="1">
      <alignment horizontal="right"/>
    </xf>
    <xf numFmtId="0" fontId="5" fillId="2" borderId="15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166" fontId="2" fillId="3" borderId="16" xfId="2" applyNumberFormat="1" applyFont="1" applyFill="1" applyBorder="1" applyAlignment="1">
      <alignment horizontal="right"/>
    </xf>
    <xf numFmtId="0" fontId="5" fillId="5" borderId="18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/>
    </xf>
    <xf numFmtId="0" fontId="5" fillId="5" borderId="17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165" fontId="3" fillId="3" borderId="6" xfId="2" applyNumberFormat="1" applyFont="1" applyFill="1" applyBorder="1" applyAlignment="1">
      <alignment horizontal="right"/>
    </xf>
    <xf numFmtId="167" fontId="3" fillId="3" borderId="7" xfId="2" applyNumberFormat="1" applyFont="1" applyFill="1" applyBorder="1" applyAlignment="1">
      <alignment horizontal="right"/>
    </xf>
    <xf numFmtId="3" fontId="2" fillId="3" borderId="10" xfId="2" applyNumberFormat="1" applyFont="1" applyFill="1" applyBorder="1" applyAlignment="1">
      <alignment horizontal="right"/>
    </xf>
    <xf numFmtId="3" fontId="2" fillId="3" borderId="11" xfId="2" applyNumberFormat="1" applyFont="1" applyFill="1" applyBorder="1" applyAlignment="1">
      <alignment horizontal="right"/>
    </xf>
    <xf numFmtId="166" fontId="2" fillId="6" borderId="14" xfId="2" applyNumberFormat="1" applyFont="1" applyFill="1" applyBorder="1" applyAlignment="1">
      <alignment horizontal="right"/>
    </xf>
    <xf numFmtId="166" fontId="3" fillId="3" borderId="24" xfId="2" applyNumberFormat="1" applyFont="1" applyFill="1" applyBorder="1" applyAlignment="1">
      <alignment horizontal="right"/>
    </xf>
    <xf numFmtId="0" fontId="5" fillId="2" borderId="25" xfId="0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 wrapText="1"/>
    </xf>
    <xf numFmtId="43" fontId="3" fillId="3" borderId="26" xfId="3" applyFont="1" applyFill="1" applyBorder="1" applyAlignment="1">
      <alignment horizontal="right"/>
    </xf>
    <xf numFmtId="0" fontId="5" fillId="2" borderId="27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 wrapText="1"/>
    </xf>
    <xf numFmtId="165" fontId="3" fillId="3" borderId="4" xfId="2" applyNumberFormat="1" applyFont="1" applyFill="1" applyBorder="1" applyAlignment="1">
      <alignment horizontal="right"/>
    </xf>
    <xf numFmtId="167" fontId="3" fillId="3" borderId="5" xfId="2" applyNumberFormat="1" applyFont="1" applyFill="1" applyBorder="1" applyAlignment="1">
      <alignment horizontal="right"/>
    </xf>
    <xf numFmtId="168" fontId="3" fillId="3" borderId="26" xfId="3" applyNumberFormat="1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166" fontId="3" fillId="3" borderId="33" xfId="2" applyNumberFormat="1" applyFont="1" applyFill="1" applyBorder="1" applyAlignment="1">
      <alignment horizontal="right"/>
    </xf>
    <xf numFmtId="166" fontId="3" fillId="3" borderId="34" xfId="2" applyNumberFormat="1" applyFont="1" applyFill="1" applyBorder="1" applyAlignment="1">
      <alignment horizontal="right"/>
    </xf>
    <xf numFmtId="166" fontId="3" fillId="3" borderId="35" xfId="2" applyNumberFormat="1" applyFont="1" applyFill="1" applyBorder="1" applyAlignment="1">
      <alignment horizontal="right"/>
    </xf>
    <xf numFmtId="166" fontId="3" fillId="0" borderId="0" xfId="0" applyNumberFormat="1" applyFont="1"/>
    <xf numFmtId="0" fontId="7" fillId="2" borderId="2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wrapText="1"/>
    </xf>
    <xf numFmtId="0" fontId="3" fillId="0" borderId="32" xfId="0" applyFont="1" applyBorder="1" applyAlignment="1">
      <alignment horizontal="center"/>
    </xf>
  </cellXfs>
  <cellStyles count="6">
    <cellStyle name="Euro" xfId="1" xr:uid="{00000000-0005-0000-0000-000000000000}"/>
    <cellStyle name="Komma" xfId="3" builtinId="3"/>
    <cellStyle name="Komma 2" xfId="5" xr:uid="{F9FDBFE5-D072-49B5-A28E-9B45120C850C}"/>
    <cellStyle name="Standard" xfId="0" builtinId="0"/>
    <cellStyle name="Standard 2" xfId="2" xr:uid="{00000000-0005-0000-0000-000003000000}"/>
    <cellStyle name="Standard 3" xfId="4" xr:uid="{57E5C050-560B-4286-8067-F1B1DD44BF1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ISMOSRV01\Bereich_APCS\Organisation_Clearing\CLEARING\Clearing%20technisch\DB-Abrechnung\2006\200609\Abrechnung-v2_2006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Übersicht"/>
      <sheetName val="Detail Ausgleichsmarkt"/>
      <sheetName val="Detail Bilanzgruppen 1. Cl."/>
      <sheetName val="Detail Bilanzgruppen 1. Cl. NV1"/>
      <sheetName val="Detail Bilanzgruppen 1. Cl. NV2"/>
      <sheetName val="Detail Bilanzgruppen 1. Cl. NV3"/>
      <sheetName val="Detail Bilanzgruppen 1. Cl. NV4"/>
      <sheetName val="Detail Bilanzgruppen 1. Cl. NV5"/>
      <sheetName val="Detail Bilanzgruppen 2. Cl."/>
      <sheetName val="Vergleich OeKB 1.Cl."/>
    </sheetNames>
    <sheetDataSet>
      <sheetData sheetId="0"/>
      <sheetData sheetId="1">
        <row r="5">
          <cell r="G5">
            <v>821160.59999999101</v>
          </cell>
        </row>
        <row r="6">
          <cell r="F6">
            <v>10963.05833333332</v>
          </cell>
          <cell r="G6">
            <v>308522.96166666562</v>
          </cell>
        </row>
        <row r="7">
          <cell r="F7">
            <v>522844.00000000501</v>
          </cell>
          <cell r="G7">
            <v>1441528.2857142701</v>
          </cell>
        </row>
        <row r="8">
          <cell r="F8">
            <v>0</v>
          </cell>
          <cell r="G8">
            <v>275089.06999986898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4"/>
  <sheetViews>
    <sheetView showGridLines="0" tabSelected="1" zoomScale="80" zoomScaleNormal="8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3" sqref="A3:B4"/>
    </sheetView>
  </sheetViews>
  <sheetFormatPr baseColWidth="10" defaultColWidth="11.42578125" defaultRowHeight="12.75" x14ac:dyDescent="0.2"/>
  <cols>
    <col min="1" max="1" width="11.7109375" style="2" customWidth="1"/>
    <col min="2" max="2" width="15.28515625" style="2" customWidth="1"/>
    <col min="3" max="3" width="22" style="2" customWidth="1"/>
    <col min="4" max="4" width="22.7109375" style="2" customWidth="1"/>
    <col min="5" max="5" width="24.140625" style="2" customWidth="1"/>
    <col min="6" max="6" width="17.28515625" style="2" customWidth="1"/>
    <col min="7" max="7" width="17.28515625" style="3" customWidth="1"/>
    <col min="8" max="13" width="17.28515625" style="2" customWidth="1"/>
    <col min="14" max="14" width="18.7109375" style="2" customWidth="1"/>
    <col min="15" max="15" width="22.5703125" style="2" customWidth="1"/>
    <col min="16" max="18" width="23.5703125" style="2" customWidth="1"/>
    <col min="19" max="19" width="17.28515625" style="2" customWidth="1"/>
    <col min="20" max="21" width="21.85546875" style="2" customWidth="1"/>
    <col min="22" max="22" width="2.7109375" style="2" customWidth="1"/>
    <col min="23" max="23" width="2.85546875" style="2" customWidth="1"/>
    <col min="24" max="27" width="18.85546875" style="2" customWidth="1"/>
    <col min="28" max="16384" width="11.42578125" style="2"/>
  </cols>
  <sheetData>
    <row r="1" spans="1:27" ht="31.5" customHeight="1" x14ac:dyDescent="0.2">
      <c r="A1" s="4"/>
      <c r="B1" s="5"/>
      <c r="C1" s="5" t="s">
        <v>47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6"/>
      <c r="X1" s="5"/>
      <c r="Y1" s="5"/>
      <c r="Z1" s="5"/>
      <c r="AA1" s="6"/>
    </row>
    <row r="2" spans="1:27" ht="13.5" thickBot="1" x14ac:dyDescent="0.25">
      <c r="C2" s="56" t="s">
        <v>42</v>
      </c>
      <c r="D2" s="56"/>
      <c r="E2" s="57" t="s">
        <v>42</v>
      </c>
      <c r="F2" s="57"/>
      <c r="G2" s="2"/>
      <c r="O2" s="57"/>
      <c r="P2" s="57"/>
      <c r="Q2" s="47"/>
      <c r="R2" s="47"/>
    </row>
    <row r="3" spans="1:27" s="1" customFormat="1" ht="60.6" customHeight="1" x14ac:dyDescent="0.2">
      <c r="A3" s="52">
        <v>2022</v>
      </c>
      <c r="B3" s="53"/>
      <c r="C3" s="27" t="s">
        <v>14</v>
      </c>
      <c r="D3" s="23" t="s">
        <v>20</v>
      </c>
      <c r="E3" s="27" t="s">
        <v>15</v>
      </c>
      <c r="F3" s="23" t="s">
        <v>21</v>
      </c>
      <c r="G3" s="28" t="s">
        <v>16</v>
      </c>
      <c r="H3" s="29" t="s">
        <v>22</v>
      </c>
      <c r="I3" s="27" t="s">
        <v>17</v>
      </c>
      <c r="J3" s="23" t="s">
        <v>23</v>
      </c>
      <c r="K3" s="27" t="s">
        <v>18</v>
      </c>
      <c r="L3" s="23" t="s">
        <v>24</v>
      </c>
      <c r="M3" s="27" t="s">
        <v>19</v>
      </c>
      <c r="N3" s="23" t="s">
        <v>25</v>
      </c>
      <c r="O3" s="27" t="s">
        <v>40</v>
      </c>
      <c r="P3" s="27" t="s">
        <v>41</v>
      </c>
      <c r="Q3" s="27" t="s">
        <v>45</v>
      </c>
      <c r="R3" s="27" t="s">
        <v>46</v>
      </c>
      <c r="S3" s="30" t="s">
        <v>2</v>
      </c>
      <c r="T3" s="30" t="s">
        <v>11</v>
      </c>
      <c r="U3" s="31" t="s">
        <v>13</v>
      </c>
      <c r="X3" s="7" t="s">
        <v>5</v>
      </c>
      <c r="Y3" s="19" t="s">
        <v>7</v>
      </c>
      <c r="Z3" s="19" t="s">
        <v>9</v>
      </c>
      <c r="AA3" s="20" t="s">
        <v>39</v>
      </c>
    </row>
    <row r="4" spans="1:27" s="1" customFormat="1" ht="60.6" customHeight="1" thickBot="1" x14ac:dyDescent="0.25">
      <c r="A4" s="54"/>
      <c r="B4" s="55"/>
      <c r="C4" s="24" t="s">
        <v>32</v>
      </c>
      <c r="D4" s="22" t="s">
        <v>26</v>
      </c>
      <c r="E4" s="24" t="s">
        <v>33</v>
      </c>
      <c r="F4" s="22" t="s">
        <v>27</v>
      </c>
      <c r="G4" s="25" t="s">
        <v>34</v>
      </c>
      <c r="H4" s="26" t="s">
        <v>28</v>
      </c>
      <c r="I4" s="24" t="s">
        <v>35</v>
      </c>
      <c r="J4" s="22" t="s">
        <v>29</v>
      </c>
      <c r="K4" s="24" t="s">
        <v>36</v>
      </c>
      <c r="L4" s="22" t="s">
        <v>30</v>
      </c>
      <c r="M4" s="24" t="s">
        <v>37</v>
      </c>
      <c r="N4" s="22" t="s">
        <v>31</v>
      </c>
      <c r="O4" s="24" t="s">
        <v>43</v>
      </c>
      <c r="P4" s="24" t="s">
        <v>44</v>
      </c>
      <c r="Q4" s="24" t="s">
        <v>45</v>
      </c>
      <c r="R4" s="24" t="s">
        <v>46</v>
      </c>
      <c r="S4" s="38" t="s">
        <v>3</v>
      </c>
      <c r="T4" s="38" t="s">
        <v>12</v>
      </c>
      <c r="U4" s="39" t="s">
        <v>4</v>
      </c>
      <c r="X4" s="41" t="s">
        <v>38</v>
      </c>
      <c r="Y4" s="42" t="s">
        <v>8</v>
      </c>
      <c r="Z4" s="42" t="s">
        <v>10</v>
      </c>
      <c r="AA4" s="43" t="s">
        <v>6</v>
      </c>
    </row>
    <row r="5" spans="1:27" ht="15" customHeight="1" x14ac:dyDescent="0.2">
      <c r="A5" s="44">
        <v>44562</v>
      </c>
      <c r="B5" s="45">
        <v>44562</v>
      </c>
      <c r="C5" s="8">
        <v>7899767.9799999995</v>
      </c>
      <c r="D5" s="9"/>
      <c r="E5" s="8">
        <v>144603.01</v>
      </c>
      <c r="F5" s="9"/>
      <c r="G5" s="8" t="s">
        <v>48</v>
      </c>
      <c r="H5" s="9">
        <v>-84095.56</v>
      </c>
      <c r="I5" s="8"/>
      <c r="J5" s="9"/>
      <c r="K5" s="8">
        <v>2845002.48</v>
      </c>
      <c r="L5" s="9">
        <v>-581699.44999999995</v>
      </c>
      <c r="M5" s="8">
        <v>2188535.0699999998</v>
      </c>
      <c r="N5" s="9">
        <v>-2645703.13</v>
      </c>
      <c r="O5" s="8">
        <v>247543.81</v>
      </c>
      <c r="P5" s="8">
        <v>-544375.75</v>
      </c>
      <c r="Q5" s="48">
        <v>-38036.04</v>
      </c>
      <c r="R5" s="48">
        <v>-13966.41</v>
      </c>
      <c r="S5" s="37"/>
      <c r="T5" s="37">
        <f t="shared" ref="T5:T16" si="0">SUM(C5:S5)</f>
        <v>9417576.0100000035</v>
      </c>
      <c r="U5" s="37">
        <v>-11548336.949999999</v>
      </c>
      <c r="X5" s="8">
        <v>1222501.3799999999</v>
      </c>
      <c r="Y5" s="40">
        <v>11435.916544460364</v>
      </c>
      <c r="Z5" s="46">
        <v>106.90016626539263</v>
      </c>
      <c r="AA5" s="9">
        <f t="shared" ref="AA5:AA15" si="1">-Y5*Z5</f>
        <v>-1222501.3799999673</v>
      </c>
    </row>
    <row r="6" spans="1:27" ht="15" customHeight="1" x14ac:dyDescent="0.2">
      <c r="A6" s="32">
        <v>44593</v>
      </c>
      <c r="B6" s="33">
        <v>44593</v>
      </c>
      <c r="C6" s="10">
        <v>4588141.0199999996</v>
      </c>
      <c r="D6" s="11"/>
      <c r="E6" s="10">
        <v>401268.52999999997</v>
      </c>
      <c r="F6" s="11"/>
      <c r="G6" s="10">
        <v>1064080.44</v>
      </c>
      <c r="H6" s="11" t="s">
        <v>48</v>
      </c>
      <c r="I6" s="10"/>
      <c r="J6" s="11"/>
      <c r="K6" s="10">
        <v>3186319.13</v>
      </c>
      <c r="L6" s="11">
        <v>-712542.58</v>
      </c>
      <c r="M6" s="10">
        <v>2091564.02</v>
      </c>
      <c r="N6" s="11">
        <v>-1879248</v>
      </c>
      <c r="O6" s="10">
        <v>-196804.23</v>
      </c>
      <c r="P6" s="10">
        <v>234002.74</v>
      </c>
      <c r="Q6" s="49">
        <v>-236327.03</v>
      </c>
      <c r="R6" s="49">
        <v>-23935.43</v>
      </c>
      <c r="S6" s="16"/>
      <c r="T6" s="37">
        <f t="shared" si="0"/>
        <v>8516518.6100000013</v>
      </c>
      <c r="U6" s="37">
        <v>-10770820.6</v>
      </c>
      <c r="X6" s="10">
        <v>1009270.33</v>
      </c>
      <c r="Y6" s="40">
        <v>10072.65758521831</v>
      </c>
      <c r="Z6" s="46">
        <v>100.19901118063882</v>
      </c>
      <c r="AA6" s="9">
        <f t="shared" si="1"/>
        <v>-1009270.3300000359</v>
      </c>
    </row>
    <row r="7" spans="1:27" ht="15" customHeight="1" x14ac:dyDescent="0.2">
      <c r="A7" s="44">
        <v>44621</v>
      </c>
      <c r="B7" s="45">
        <v>44621</v>
      </c>
      <c r="C7" s="10">
        <v>8323614.8700000001</v>
      </c>
      <c r="D7" s="11"/>
      <c r="E7" s="10">
        <v>1065618.4700000002</v>
      </c>
      <c r="F7" s="11"/>
      <c r="G7" s="10">
        <v>723506.87</v>
      </c>
      <c r="H7" s="11" t="s">
        <v>48</v>
      </c>
      <c r="I7" s="10"/>
      <c r="J7" s="11"/>
      <c r="K7" s="10">
        <v>3877540.05</v>
      </c>
      <c r="L7" s="11">
        <v>-1544416.01</v>
      </c>
      <c r="M7" s="10">
        <v>3124745.93</v>
      </c>
      <c r="N7" s="11">
        <v>-2396442.89</v>
      </c>
      <c r="O7" s="10">
        <v>411095.32</v>
      </c>
      <c r="P7" s="10">
        <v>558502.6</v>
      </c>
      <c r="Q7" s="49">
        <v>-84464.16</v>
      </c>
      <c r="R7" s="49">
        <v>-29229.65</v>
      </c>
      <c r="S7" s="16"/>
      <c r="T7" s="37">
        <f t="shared" si="0"/>
        <v>14030071.399999997</v>
      </c>
      <c r="U7" s="16">
        <v>-17139095.859999999</v>
      </c>
      <c r="X7" s="10">
        <v>1257042.8700000001</v>
      </c>
      <c r="Y7" s="40">
        <v>10343.182529160384</v>
      </c>
      <c r="Z7" s="46">
        <v>121.53347061757951</v>
      </c>
      <c r="AA7" s="9">
        <f t="shared" si="1"/>
        <v>-1257042.8699999752</v>
      </c>
    </row>
    <row r="8" spans="1:27" ht="15" customHeight="1" x14ac:dyDescent="0.2">
      <c r="A8" s="32">
        <v>44652</v>
      </c>
      <c r="B8" s="33">
        <v>44652</v>
      </c>
      <c r="C8" s="10">
        <v>8317911.9199999999</v>
      </c>
      <c r="D8" s="11"/>
      <c r="E8" s="10">
        <v>596222.5199999999</v>
      </c>
      <c r="F8" s="11"/>
      <c r="G8" s="10" t="s">
        <v>48</v>
      </c>
      <c r="H8" s="11">
        <v>-245664.42</v>
      </c>
      <c r="I8" s="10"/>
      <c r="J8" s="11"/>
      <c r="K8" s="10">
        <v>5133365.91</v>
      </c>
      <c r="L8" s="11"/>
      <c r="M8" s="10">
        <v>1948232.16</v>
      </c>
      <c r="N8" s="11">
        <v>-2368685.52</v>
      </c>
      <c r="O8" s="10">
        <v>-1700096.37</v>
      </c>
      <c r="P8" s="10">
        <v>931677.47</v>
      </c>
      <c r="Q8" s="49">
        <v>-209688.02</v>
      </c>
      <c r="R8" s="49">
        <v>-129858.96</v>
      </c>
      <c r="S8" s="16"/>
      <c r="T8" s="37">
        <f t="shared" si="0"/>
        <v>12273416.689999999</v>
      </c>
      <c r="U8" s="16">
        <v>-13771925.039999999</v>
      </c>
      <c r="X8" s="10">
        <v>1266411.6100000001</v>
      </c>
      <c r="Y8" s="40">
        <v>9863.7606857528117</v>
      </c>
      <c r="Z8" s="46">
        <v>128.39034221797169</v>
      </c>
      <c r="AA8" s="9">
        <f t="shared" si="1"/>
        <v>-1266411.6099999787</v>
      </c>
    </row>
    <row r="9" spans="1:27" ht="15" customHeight="1" x14ac:dyDescent="0.2">
      <c r="A9" s="44">
        <v>44682</v>
      </c>
      <c r="B9" s="45">
        <v>44682</v>
      </c>
      <c r="C9" s="10">
        <v>7512153.1699999999</v>
      </c>
      <c r="D9" s="11"/>
      <c r="E9" s="10">
        <v>159201.69</v>
      </c>
      <c r="F9" s="11"/>
      <c r="G9" s="10" t="s">
        <v>48</v>
      </c>
      <c r="H9" s="11">
        <v>-708936.68</v>
      </c>
      <c r="I9" s="10"/>
      <c r="J9" s="11"/>
      <c r="K9" s="10">
        <v>2257596.42</v>
      </c>
      <c r="L9" s="11"/>
      <c r="M9" s="10">
        <v>1570840.82</v>
      </c>
      <c r="N9" s="11">
        <v>-2393024.4700000002</v>
      </c>
      <c r="O9" s="10">
        <v>-4212432.0199999996</v>
      </c>
      <c r="P9" s="10">
        <v>531490</v>
      </c>
      <c r="Q9" s="49">
        <v>-69256</v>
      </c>
      <c r="R9" s="49">
        <v>-24672.400000000001</v>
      </c>
      <c r="S9" s="16"/>
      <c r="T9" s="37">
        <f>SUM(C9:S9)</f>
        <v>4622960.5300000012</v>
      </c>
      <c r="U9" s="16">
        <v>-6904044.2999999998</v>
      </c>
      <c r="X9" s="10">
        <v>1160319.8999999999</v>
      </c>
      <c r="Y9" s="40">
        <v>10085.384249517634</v>
      </c>
      <c r="Z9" s="46">
        <v>115.04964722147203</v>
      </c>
      <c r="AA9" s="9">
        <f t="shared" si="1"/>
        <v>-1160319.8999999943</v>
      </c>
    </row>
    <row r="10" spans="1:27" ht="15" customHeight="1" x14ac:dyDescent="0.2">
      <c r="A10" s="32">
        <v>44713</v>
      </c>
      <c r="B10" s="33">
        <v>44713</v>
      </c>
      <c r="C10" s="10">
        <v>12253404.27</v>
      </c>
      <c r="D10" s="11"/>
      <c r="E10" s="10">
        <v>355933.42</v>
      </c>
      <c r="F10" s="11"/>
      <c r="G10" s="10" t="s">
        <v>48</v>
      </c>
      <c r="H10" s="11">
        <v>-1351166.17</v>
      </c>
      <c r="I10" s="10"/>
      <c r="J10" s="11"/>
      <c r="K10" s="10">
        <v>5382029.5700000003</v>
      </c>
      <c r="L10" s="11"/>
      <c r="M10" s="10"/>
      <c r="N10" s="11"/>
      <c r="O10" s="10"/>
      <c r="P10" s="10"/>
      <c r="Q10" s="49"/>
      <c r="R10" s="49"/>
      <c r="S10" s="16"/>
      <c r="T10" s="37">
        <v>12583967.199999999</v>
      </c>
      <c r="U10" s="16">
        <v>-16595258.789999999</v>
      </c>
      <c r="X10" s="10">
        <v>1786814.3200000538</v>
      </c>
      <c r="Y10" s="40">
        <v>9524.6565712073607</v>
      </c>
      <c r="Z10" s="46">
        <v>187.59881856543993</v>
      </c>
      <c r="AA10" s="9">
        <f t="shared" si="1"/>
        <v>-1786814.3200000548</v>
      </c>
    </row>
    <row r="11" spans="1:27" ht="15" customHeight="1" x14ac:dyDescent="0.2">
      <c r="A11" s="44">
        <v>44743</v>
      </c>
      <c r="B11" s="45">
        <v>44743</v>
      </c>
      <c r="C11" s="10">
        <v>13498423.449999999</v>
      </c>
      <c r="D11" s="11"/>
      <c r="E11" s="10">
        <v>116806.81</v>
      </c>
      <c r="F11" s="11"/>
      <c r="G11" s="10" t="s">
        <v>48</v>
      </c>
      <c r="H11" s="11">
        <v>-337772.6</v>
      </c>
      <c r="I11" s="10"/>
      <c r="J11" s="11"/>
      <c r="K11" s="10">
        <v>3977540.46</v>
      </c>
      <c r="L11" s="11"/>
      <c r="M11" s="10"/>
      <c r="N11" s="11"/>
      <c r="O11" s="10"/>
      <c r="P11" s="10"/>
      <c r="Q11" s="49"/>
      <c r="R11" s="49"/>
      <c r="S11" s="16"/>
      <c r="T11" s="37">
        <v>7777325.8100000024</v>
      </c>
      <c r="U11" s="16">
        <v>-18854192.780000001</v>
      </c>
      <c r="X11" s="10">
        <v>3025611.82</v>
      </c>
      <c r="Y11" s="40">
        <v>9100.4685961934993</v>
      </c>
      <c r="Z11" s="46">
        <v>332.46769526413112</v>
      </c>
      <c r="AA11" s="9">
        <f t="shared" si="1"/>
        <v>-3025611.8200000552</v>
      </c>
    </row>
    <row r="12" spans="1:27" ht="15" customHeight="1" x14ac:dyDescent="0.2">
      <c r="A12" s="32">
        <v>44774</v>
      </c>
      <c r="B12" s="33">
        <v>44774</v>
      </c>
      <c r="C12" s="10">
        <v>22757830.66</v>
      </c>
      <c r="D12" s="11"/>
      <c r="E12" s="10">
        <v>81647.05</v>
      </c>
      <c r="F12" s="11"/>
      <c r="G12" s="10" t="s">
        <v>48</v>
      </c>
      <c r="H12" s="11">
        <v>-702055.21</v>
      </c>
      <c r="I12" s="10"/>
      <c r="J12" s="11"/>
      <c r="K12" s="10">
        <v>4310823.54</v>
      </c>
      <c r="L12" s="11"/>
      <c r="M12" s="10"/>
      <c r="N12" s="11"/>
      <c r="O12" s="10"/>
      <c r="P12" s="10"/>
      <c r="Q12" s="49"/>
      <c r="R12" s="49"/>
      <c r="S12" s="16"/>
      <c r="T12" s="37">
        <v>15003293.699999996</v>
      </c>
      <c r="U12" s="16">
        <v>-29533188.739999998</v>
      </c>
      <c r="X12" s="10">
        <v>2987217.29</v>
      </c>
      <c r="Y12" s="40">
        <v>8626.9622483862986</v>
      </c>
      <c r="Z12" s="46">
        <v>346.26525583308052</v>
      </c>
      <c r="AA12" s="9">
        <f t="shared" si="1"/>
        <v>-2987217.2899998091</v>
      </c>
    </row>
    <row r="13" spans="1:27" ht="15" customHeight="1" x14ac:dyDescent="0.2">
      <c r="A13" s="44">
        <v>44805</v>
      </c>
      <c r="B13" s="45">
        <v>44805</v>
      </c>
      <c r="C13" s="10">
        <v>13517006.77</v>
      </c>
      <c r="D13" s="11"/>
      <c r="E13" s="10">
        <v>28693.17</v>
      </c>
      <c r="F13" s="11"/>
      <c r="G13" s="10" t="s">
        <v>48</v>
      </c>
      <c r="H13" s="11">
        <v>-883347.41</v>
      </c>
      <c r="I13" s="10"/>
      <c r="J13" s="11"/>
      <c r="K13" s="10">
        <v>2722033.64</v>
      </c>
      <c r="L13" s="11"/>
      <c r="M13" s="10"/>
      <c r="N13" s="11"/>
      <c r="O13" s="10"/>
      <c r="P13" s="10"/>
      <c r="Q13" s="49"/>
      <c r="R13" s="49"/>
      <c r="S13" s="16"/>
      <c r="T13" s="37">
        <v>11435448.83</v>
      </c>
      <c r="U13" s="16">
        <v>-26052685.34</v>
      </c>
      <c r="X13" s="10">
        <v>3692652.95</v>
      </c>
      <c r="Y13" s="40">
        <v>9186.3681842700389</v>
      </c>
      <c r="Z13" s="46">
        <v>401.9709286552241</v>
      </c>
      <c r="AA13" s="9">
        <f t="shared" si="1"/>
        <v>-3692652.9499998325</v>
      </c>
    </row>
    <row r="14" spans="1:27" ht="15" customHeight="1" x14ac:dyDescent="0.2">
      <c r="A14" s="32">
        <v>44835</v>
      </c>
      <c r="B14" s="33">
        <v>44835</v>
      </c>
      <c r="C14" s="10">
        <v>7728637.2599999998</v>
      </c>
      <c r="D14" s="11"/>
      <c r="E14" s="10">
        <v>7429.94</v>
      </c>
      <c r="F14" s="11"/>
      <c r="G14" s="10">
        <v>218515.9</v>
      </c>
      <c r="H14" s="11" t="s">
        <v>48</v>
      </c>
      <c r="I14" s="10"/>
      <c r="J14" s="11"/>
      <c r="K14" s="10">
        <v>1151733.3799999999</v>
      </c>
      <c r="L14" s="11"/>
      <c r="M14" s="10"/>
      <c r="N14" s="11"/>
      <c r="O14" s="10"/>
      <c r="P14" s="10"/>
      <c r="Q14" s="49"/>
      <c r="R14" s="49"/>
      <c r="S14" s="16"/>
      <c r="T14" s="37">
        <v>3484725.2400000012</v>
      </c>
      <c r="U14" s="16">
        <v>-11125801.59</v>
      </c>
      <c r="X14" s="10">
        <v>2198724.5299999998</v>
      </c>
      <c r="Y14" s="40">
        <v>9332.6482285271522</v>
      </c>
      <c r="Z14" s="46">
        <v>235.59492184427515</v>
      </c>
      <c r="AA14" s="9">
        <f t="shared" si="1"/>
        <v>-2198724.5299999672</v>
      </c>
    </row>
    <row r="15" spans="1:27" ht="15" customHeight="1" x14ac:dyDescent="0.2">
      <c r="A15" s="44">
        <v>44866</v>
      </c>
      <c r="B15" s="45">
        <v>44866</v>
      </c>
      <c r="C15" s="10"/>
      <c r="D15" s="11"/>
      <c r="E15" s="10"/>
      <c r="F15" s="11"/>
      <c r="G15" s="10" t="s">
        <v>48</v>
      </c>
      <c r="H15" s="11" t="s">
        <v>48</v>
      </c>
      <c r="I15" s="10"/>
      <c r="J15" s="11"/>
      <c r="K15" s="10"/>
      <c r="L15" s="11"/>
      <c r="M15" s="10"/>
      <c r="N15" s="11"/>
      <c r="O15" s="10"/>
      <c r="P15" s="10"/>
      <c r="Q15" s="49"/>
      <c r="R15" s="49"/>
      <c r="S15" s="16"/>
      <c r="T15" s="37"/>
      <c r="U15" s="16"/>
      <c r="X15" s="10"/>
      <c r="Y15" s="40"/>
      <c r="Z15" s="46"/>
      <c r="AA15" s="9">
        <f t="shared" si="1"/>
        <v>0</v>
      </c>
    </row>
    <row r="16" spans="1:27" ht="15" customHeight="1" thickBot="1" x14ac:dyDescent="0.25">
      <c r="A16" s="32">
        <v>44896</v>
      </c>
      <c r="B16" s="33">
        <v>44896</v>
      </c>
      <c r="C16" s="12"/>
      <c r="D16" s="13"/>
      <c r="E16" s="12"/>
      <c r="F16" s="13"/>
      <c r="G16" s="12"/>
      <c r="H16" s="13"/>
      <c r="I16" s="12"/>
      <c r="J16" s="13"/>
      <c r="K16" s="12"/>
      <c r="L16" s="13"/>
      <c r="M16" s="12"/>
      <c r="N16" s="13"/>
      <c r="O16" s="12"/>
      <c r="P16" s="12"/>
      <c r="Q16" s="50"/>
      <c r="R16" s="50"/>
      <c r="S16" s="17"/>
      <c r="T16" s="37"/>
      <c r="U16" s="16"/>
      <c r="X16" s="10"/>
      <c r="Y16" s="40"/>
      <c r="Z16" s="46"/>
      <c r="AA16" s="9">
        <f>-Y16*Z16</f>
        <v>0</v>
      </c>
    </row>
    <row r="17" spans="1:27" s="1" customFormat="1" ht="15" customHeight="1" thickTop="1" thickBot="1" x14ac:dyDescent="0.25">
      <c r="A17" s="34" t="s">
        <v>0</v>
      </c>
      <c r="B17" s="35" t="s">
        <v>1</v>
      </c>
      <c r="C17" s="14">
        <f t="shared" ref="C17:H17" si="2">SUM(C5:C16)</f>
        <v>106396891.37</v>
      </c>
      <c r="D17" s="15">
        <f t="shared" si="2"/>
        <v>0</v>
      </c>
      <c r="E17" s="14">
        <f t="shared" si="2"/>
        <v>2957424.61</v>
      </c>
      <c r="F17" s="15">
        <f t="shared" si="2"/>
        <v>0</v>
      </c>
      <c r="G17" s="14">
        <f t="shared" si="2"/>
        <v>2006103.21</v>
      </c>
      <c r="H17" s="15">
        <f t="shared" si="2"/>
        <v>-4313038.05</v>
      </c>
      <c r="I17" s="14">
        <f t="shared" ref="I17:S17" si="3">SUM(I5:I16)</f>
        <v>0</v>
      </c>
      <c r="J17" s="15">
        <f t="shared" si="3"/>
        <v>0</v>
      </c>
      <c r="K17" s="14">
        <f t="shared" si="3"/>
        <v>34843984.580000006</v>
      </c>
      <c r="L17" s="15">
        <f t="shared" si="3"/>
        <v>-2838658.04</v>
      </c>
      <c r="M17" s="14">
        <f t="shared" si="3"/>
        <v>10923918</v>
      </c>
      <c r="N17" s="15">
        <f t="shared" si="3"/>
        <v>-11683104.01</v>
      </c>
      <c r="O17" s="14">
        <f t="shared" si="3"/>
        <v>-5450693.4900000002</v>
      </c>
      <c r="P17" s="14">
        <f t="shared" si="3"/>
        <v>1711297.06</v>
      </c>
      <c r="Q17" s="14">
        <f t="shared" si="3"/>
        <v>-637771.25</v>
      </c>
      <c r="R17" s="14">
        <f t="shared" si="3"/>
        <v>-221662.85</v>
      </c>
      <c r="S17" s="18">
        <f t="shared" si="3"/>
        <v>0</v>
      </c>
      <c r="T17" s="36">
        <f>SUM(T5:T16)</f>
        <v>99145304.019999981</v>
      </c>
      <c r="U17" s="36">
        <f>SUM(U5:U16)</f>
        <v>-162295349.98999998</v>
      </c>
      <c r="X17" s="14">
        <f>SUM(X5:X16)</f>
        <v>19606567.000000056</v>
      </c>
      <c r="Y17" s="21"/>
      <c r="Z17" s="21"/>
      <c r="AA17" s="15">
        <f t="shared" ref="AA17" si="4">SUM(AA5:AA16)</f>
        <v>-19606566.999999668</v>
      </c>
    </row>
    <row r="18" spans="1:27" x14ac:dyDescent="0.2">
      <c r="C18" s="3"/>
      <c r="D18" s="3"/>
      <c r="E18" s="3"/>
      <c r="F18" s="3"/>
      <c r="K18" s="51"/>
    </row>
    <row r="19" spans="1:27" x14ac:dyDescent="0.2">
      <c r="C19" s="3"/>
      <c r="D19" s="3"/>
      <c r="K19" s="51"/>
    </row>
    <row r="20" spans="1:27" x14ac:dyDescent="0.2">
      <c r="C20" s="3"/>
      <c r="K20" s="51"/>
      <c r="X20" s="51"/>
    </row>
    <row r="21" spans="1:27" x14ac:dyDescent="0.2">
      <c r="K21" s="51"/>
      <c r="X21" s="51"/>
    </row>
    <row r="22" spans="1:27" x14ac:dyDescent="0.2">
      <c r="K22" s="51"/>
      <c r="X22" s="51"/>
    </row>
    <row r="23" spans="1:27" x14ac:dyDescent="0.2">
      <c r="X23" s="51"/>
    </row>
    <row r="24" spans="1:27" x14ac:dyDescent="0.2">
      <c r="K24" s="51"/>
      <c r="X24" s="51"/>
    </row>
    <row r="25" spans="1:27" x14ac:dyDescent="0.2">
      <c r="K25" s="51"/>
      <c r="U25" s="51"/>
      <c r="X25" s="51"/>
    </row>
    <row r="26" spans="1:27" x14ac:dyDescent="0.2">
      <c r="K26" s="51"/>
      <c r="X26" s="51"/>
    </row>
    <row r="27" spans="1:27" x14ac:dyDescent="0.2">
      <c r="X27" s="51"/>
    </row>
    <row r="28" spans="1:27" x14ac:dyDescent="0.2">
      <c r="X28" s="51"/>
    </row>
    <row r="29" spans="1:27" x14ac:dyDescent="0.2">
      <c r="X29" s="51"/>
    </row>
    <row r="30" spans="1:27" x14ac:dyDescent="0.2">
      <c r="X30" s="51"/>
    </row>
    <row r="31" spans="1:27" x14ac:dyDescent="0.2">
      <c r="X31" s="51"/>
    </row>
    <row r="32" spans="1:27" x14ac:dyDescent="0.2">
      <c r="X32" s="51"/>
    </row>
    <row r="33" spans="24:24" x14ac:dyDescent="0.2">
      <c r="X33" s="51"/>
    </row>
    <row r="34" spans="24:24" x14ac:dyDescent="0.2">
      <c r="X34" s="51"/>
    </row>
  </sheetData>
  <mergeCells count="4">
    <mergeCell ref="A3:B4"/>
    <mergeCell ref="C2:D2"/>
    <mergeCell ref="O2:P2"/>
    <mergeCell ref="E2:F2"/>
  </mergeCells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2022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Thaller Stefan</cp:lastModifiedBy>
  <cp:lastPrinted>2006-12-19T14:43:10Z</cp:lastPrinted>
  <dcterms:created xsi:type="dcterms:W3CDTF">1996-10-17T05:27:31Z</dcterms:created>
  <dcterms:modified xsi:type="dcterms:W3CDTF">2022-12-01T14:11:02Z</dcterms:modified>
</cp:coreProperties>
</file>