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_CLEARING\Statistiken für APCS HP\Regelenergiekosten\"/>
    </mc:Choice>
  </mc:AlternateContent>
  <xr:revisionPtr revIDLastSave="0" documentId="13_ncr:1_{C2E015B0-B7DC-45F9-9428-96EC79B4E42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5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7" i="1" l="1"/>
  <c r="X14" i="1" l="1"/>
  <c r="X5" i="1"/>
  <c r="V17" i="1"/>
  <c r="U17" i="1"/>
  <c r="T17" i="1"/>
  <c r="S17" i="1"/>
  <c r="R17" i="1"/>
  <c r="Q17" i="1"/>
  <c r="L17" i="1"/>
  <c r="N17" i="1"/>
  <c r="O17" i="1"/>
  <c r="P17" i="1"/>
  <c r="W17" i="1"/>
  <c r="Y17" i="1"/>
  <c r="X6" i="1"/>
  <c r="X7" i="1"/>
  <c r="X8" i="1"/>
  <c r="X9" i="1"/>
  <c r="X10" i="1"/>
  <c r="X11" i="1"/>
  <c r="X12" i="1"/>
  <c r="X13" i="1"/>
  <c r="X15" i="1"/>
  <c r="X16" i="1"/>
  <c r="X17" i="1" l="1"/>
  <c r="AE16" i="1"/>
  <c r="AE15" i="1" l="1"/>
  <c r="AE14" i="1" l="1"/>
  <c r="AE13" i="1" l="1"/>
  <c r="AE12" i="1" l="1"/>
  <c r="AE11" i="1" l="1"/>
  <c r="AE10" i="1" l="1"/>
  <c r="AE9" i="1" l="1"/>
  <c r="AE8" i="1" l="1"/>
  <c r="AE7" i="1" l="1"/>
  <c r="AE6" i="1" l="1"/>
  <c r="AE5" i="1" l="1"/>
  <c r="AE17" i="1" s="1"/>
  <c r="I17" i="1" l="1"/>
  <c r="J17" i="1"/>
  <c r="K17" i="1"/>
  <c r="M17" i="1"/>
  <c r="G17" i="1" l="1"/>
  <c r="E17" i="1"/>
  <c r="F17" i="1"/>
  <c r="C17" i="1"/>
  <c r="D17" i="1"/>
  <c r="H17" i="1"/>
</calcChain>
</file>

<file path=xl/sharedStrings.xml><?xml version="1.0" encoding="utf-8"?>
<sst xmlns="http://schemas.openxmlformats.org/spreadsheetml/2006/main" count="60" uniqueCount="46">
  <si>
    <t>Gesamt</t>
  </si>
  <si>
    <t>Total</t>
  </si>
  <si>
    <t>Sonderkosten</t>
  </si>
  <si>
    <t>Special Costs</t>
  </si>
  <si>
    <t>monthly result of imbalance settlement</t>
  </si>
  <si>
    <t>Kosten TRL negativ</t>
  </si>
  <si>
    <t>Revenue ASM</t>
  </si>
  <si>
    <t>ZAM (vol) in GWh</t>
  </si>
  <si>
    <t>ASM (vol) in GWh</t>
  </si>
  <si>
    <t>ZAM Entgelt per GWh</t>
  </si>
  <si>
    <t>ASM fee per GWh</t>
  </si>
  <si>
    <t>Gesamte zuordenbare Regelenergiekosten</t>
  </si>
  <si>
    <t>Total allocated balancing energy costs</t>
  </si>
  <si>
    <t>Ergebnis der monatlichen Ausgleichsenergie- verrechnung</t>
  </si>
  <si>
    <t>SRE Kosten</t>
  </si>
  <si>
    <t>TRE Kosten</t>
  </si>
  <si>
    <t>UA Kosten</t>
  </si>
  <si>
    <t>IGCC Kosten</t>
  </si>
  <si>
    <t>SRE Erlöse</t>
  </si>
  <si>
    <t>TRE Erlöse</t>
  </si>
  <si>
    <t>UA Erlöse</t>
  </si>
  <si>
    <t>IGCC Erlöse</t>
  </si>
  <si>
    <t>aFRR revenues</t>
  </si>
  <si>
    <t>mFRR revenues</t>
  </si>
  <si>
    <t>UE revenues</t>
  </si>
  <si>
    <t>IGCC revenues</t>
  </si>
  <si>
    <t>aFRR costs</t>
  </si>
  <si>
    <t>mFRR costs</t>
  </si>
  <si>
    <t>UE costs</t>
  </si>
  <si>
    <t>IGCC costs</t>
  </si>
  <si>
    <t>Costs mFRR capacity negativ</t>
  </si>
  <si>
    <t>Erlöse ZAM</t>
  </si>
  <si>
    <t>(nur Saldo verfügbar / only net value available)</t>
  </si>
  <si>
    <t>PICASSO Import pos.</t>
  </si>
  <si>
    <t>PICASSO Import neg.</t>
  </si>
  <si>
    <t>PICASSO Export neg.</t>
  </si>
  <si>
    <t>PICASSO Congest. pos</t>
  </si>
  <si>
    <t>PICASSO Congest. neg</t>
  </si>
  <si>
    <t>PICASSO Export pos.</t>
  </si>
  <si>
    <t>MARI Congest. pos.</t>
  </si>
  <si>
    <t>MARI Import 
pos.</t>
  </si>
  <si>
    <t>MARI Import 
neg.</t>
  </si>
  <si>
    <t>MARI Export 
pos.</t>
  </si>
  <si>
    <t>MARI Export 
neg.</t>
  </si>
  <si>
    <t>MARI Congest. 
neg.</t>
  </si>
  <si>
    <t>Regelenergiekosten / Balancing Energy Costs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</si>
</sst>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[$€]* #,##0.00_);_([$€]* \(#,##0.00\);_([$€]* &quot;-&quot;??_);_(@_)"/>
    <numFmt numFmtId="165" formatCode="[$-407]mmm/\ yy;@"/>
    <numFmt numFmtId="166" formatCode="#,##0.00\ &quot;€&quot;"/>
    <numFmt numFmtId="167" formatCode="[$-409]mmm\-yy;@"/>
    <numFmt numFmtId="168" formatCode="_-* #,##0.00000_-;\-* #,##0.00000_-;_-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theme="4" tint="0.39994506668294322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3999450666829432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ck">
        <color theme="1" tint="0.34998626667073579"/>
      </top>
      <bottom style="medium">
        <color indexed="64"/>
      </bottom>
      <diagonal/>
    </border>
    <border>
      <left/>
      <right/>
      <top style="thick">
        <color theme="1" tint="0.34998626667073579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6" fontId="3" fillId="3" borderId="4" xfId="2" applyNumberFormat="1" applyFont="1" applyFill="1" applyBorder="1" applyAlignment="1">
      <alignment horizontal="right"/>
    </xf>
    <xf numFmtId="166" fontId="3" fillId="3" borderId="5" xfId="2" applyNumberFormat="1" applyFont="1" applyFill="1" applyBorder="1" applyAlignment="1">
      <alignment horizontal="right"/>
    </xf>
    <xf numFmtId="166" fontId="3" fillId="3" borderId="6" xfId="2" applyNumberFormat="1" applyFont="1" applyFill="1" applyBorder="1" applyAlignment="1">
      <alignment horizontal="right"/>
    </xf>
    <xf numFmtId="166" fontId="3" fillId="3" borderId="7" xfId="2" applyNumberFormat="1" applyFont="1" applyFill="1" applyBorder="1" applyAlignment="1">
      <alignment horizontal="right"/>
    </xf>
    <xf numFmtId="166" fontId="3" fillId="3" borderId="8" xfId="2" applyNumberFormat="1" applyFont="1" applyFill="1" applyBorder="1" applyAlignment="1">
      <alignment horizontal="right"/>
    </xf>
    <xf numFmtId="166" fontId="3" fillId="3" borderId="9" xfId="2" applyNumberFormat="1" applyFont="1" applyFill="1" applyBorder="1" applyAlignment="1">
      <alignment horizontal="right"/>
    </xf>
    <xf numFmtId="166" fontId="2" fillId="3" borderId="10" xfId="2" applyNumberFormat="1" applyFont="1" applyFill="1" applyBorder="1" applyAlignment="1">
      <alignment horizontal="right"/>
    </xf>
    <xf numFmtId="166" fontId="2" fillId="3" borderId="11" xfId="2" applyNumberFormat="1" applyFont="1" applyFill="1" applyBorder="1" applyAlignment="1">
      <alignment horizontal="right"/>
    </xf>
    <xf numFmtId="166" fontId="3" fillId="3" borderId="12" xfId="2" applyNumberFormat="1" applyFont="1" applyFill="1" applyBorder="1" applyAlignment="1">
      <alignment horizontal="right"/>
    </xf>
    <xf numFmtId="166" fontId="3" fillId="3" borderId="13" xfId="2" applyNumberFormat="1" applyFont="1" applyFill="1" applyBorder="1" applyAlignment="1">
      <alignment horizontal="right"/>
    </xf>
    <xf numFmtId="166" fontId="2" fillId="3" borderId="14" xfId="2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6" fontId="2" fillId="3" borderId="16" xfId="2" applyNumberFormat="1" applyFont="1" applyFill="1" applyBorder="1" applyAlignment="1">
      <alignment horizontal="right"/>
    </xf>
    <xf numFmtId="0" fontId="5" fillId="5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65" fontId="3" fillId="3" borderId="6" xfId="2" applyNumberFormat="1" applyFont="1" applyFill="1" applyBorder="1" applyAlignment="1">
      <alignment horizontal="right"/>
    </xf>
    <xf numFmtId="167" fontId="3" fillId="3" borderId="7" xfId="2" applyNumberFormat="1" applyFont="1" applyFill="1" applyBorder="1" applyAlignment="1">
      <alignment horizontal="right"/>
    </xf>
    <xf numFmtId="3" fontId="2" fillId="3" borderId="10" xfId="2" applyNumberFormat="1" applyFont="1" applyFill="1" applyBorder="1" applyAlignment="1">
      <alignment horizontal="right"/>
    </xf>
    <xf numFmtId="3" fontId="2" fillId="3" borderId="11" xfId="2" applyNumberFormat="1" applyFont="1" applyFill="1" applyBorder="1" applyAlignment="1">
      <alignment horizontal="right"/>
    </xf>
    <xf numFmtId="166" fontId="2" fillId="6" borderId="14" xfId="2" applyNumberFormat="1" applyFont="1" applyFill="1" applyBorder="1" applyAlignment="1">
      <alignment horizontal="right"/>
    </xf>
    <xf numFmtId="166" fontId="3" fillId="3" borderId="24" xfId="2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43" fontId="3" fillId="3" borderId="26" xfId="3" applyFont="1" applyFill="1" applyBorder="1" applyAlignment="1">
      <alignment horizontal="right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5" fontId="3" fillId="3" borderId="4" xfId="2" applyNumberFormat="1" applyFont="1" applyFill="1" applyBorder="1" applyAlignment="1">
      <alignment horizontal="right"/>
    </xf>
    <xf numFmtId="167" fontId="3" fillId="3" borderId="5" xfId="2" applyNumberFormat="1" applyFont="1" applyFill="1" applyBorder="1" applyAlignment="1">
      <alignment horizontal="right"/>
    </xf>
    <xf numFmtId="168" fontId="3" fillId="3" borderId="26" xfId="3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66" fontId="3" fillId="3" borderId="34" xfId="2" applyNumberFormat="1" applyFont="1" applyFill="1" applyBorder="1" applyAlignment="1">
      <alignment horizontal="right"/>
    </xf>
    <xf numFmtId="166" fontId="3" fillId="3" borderId="35" xfId="2" applyNumberFormat="1" applyFont="1" applyFill="1" applyBorder="1" applyAlignment="1">
      <alignment horizontal="right"/>
    </xf>
    <xf numFmtId="166" fontId="3" fillId="3" borderId="36" xfId="2" applyNumberFormat="1" applyFont="1" applyFill="1" applyBorder="1" applyAlignment="1">
      <alignment horizontal="right"/>
    </xf>
    <xf numFmtId="166" fontId="2" fillId="3" borderId="37" xfId="2" applyNumberFormat="1" applyFont="1" applyFill="1" applyBorder="1" applyAlignment="1">
      <alignment horizontal="right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66" fontId="3" fillId="3" borderId="41" xfId="2" applyNumberFormat="1" applyFont="1" applyFill="1" applyBorder="1" applyAlignment="1">
      <alignment horizontal="right"/>
    </xf>
    <xf numFmtId="166" fontId="3" fillId="3" borderId="42" xfId="2" applyNumberFormat="1" applyFont="1" applyFill="1" applyBorder="1" applyAlignment="1">
      <alignment horizontal="right"/>
    </xf>
    <xf numFmtId="166" fontId="3" fillId="3" borderId="43" xfId="2" applyNumberFormat="1" applyFont="1" applyFill="1" applyBorder="1" applyAlignment="1">
      <alignment horizontal="right"/>
    </xf>
    <xf numFmtId="166" fontId="3" fillId="3" borderId="44" xfId="2" applyNumberFormat="1" applyFont="1" applyFill="1" applyBorder="1" applyAlignment="1">
      <alignment horizontal="right"/>
    </xf>
    <xf numFmtId="166" fontId="3" fillId="3" borderId="45" xfId="2" applyNumberFormat="1" applyFont="1" applyFill="1" applyBorder="1" applyAlignment="1">
      <alignment horizontal="right"/>
    </xf>
    <xf numFmtId="166" fontId="3" fillId="3" borderId="46" xfId="2" applyNumberFormat="1" applyFont="1" applyFill="1" applyBorder="1" applyAlignment="1">
      <alignment horizontal="right"/>
    </xf>
    <xf numFmtId="166" fontId="2" fillId="3" borderId="47" xfId="2" applyNumberFormat="1" applyFont="1" applyFill="1" applyBorder="1" applyAlignment="1">
      <alignment horizontal="right"/>
    </xf>
    <xf numFmtId="166" fontId="2" fillId="3" borderId="48" xfId="2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</cellXfs>
  <cellStyles count="6">
    <cellStyle name="Euro" xfId="1" xr:uid="{00000000-0005-0000-0000-000000000000}"/>
    <cellStyle name="Komma" xfId="3" builtinId="3"/>
    <cellStyle name="Komma 2" xfId="5" xr:uid="{F9FDBFE5-D072-49B5-A28E-9B45120C850C}"/>
    <cellStyle name="Standard" xfId="0" builtinId="0"/>
    <cellStyle name="Standard 2" xfId="2" xr:uid="{00000000-0005-0000-0000-000003000000}"/>
    <cellStyle name="Standard 3" xfId="4" xr:uid="{57E5C050-560B-4286-8067-F1B1DD44BF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ColWidth="11.42578125" defaultRowHeight="12.75" x14ac:dyDescent="0.2"/>
  <cols>
    <col min="1" max="1" width="11.7109375" style="2" customWidth="1"/>
    <col min="2" max="2" width="15.28515625" style="2" customWidth="1"/>
    <col min="3" max="3" width="22" style="2" customWidth="1"/>
    <col min="4" max="4" width="22.7109375" style="2" customWidth="1"/>
    <col min="5" max="5" width="24.140625" style="2" customWidth="1"/>
    <col min="6" max="6" width="17.28515625" style="2" customWidth="1"/>
    <col min="7" max="7" width="17.28515625" style="3" customWidth="1"/>
    <col min="8" max="8" width="17.28515625" style="2" customWidth="1"/>
    <col min="9" max="9" width="20.7109375" style="2" customWidth="1"/>
    <col min="10" max="10" width="21.28515625" style="2" customWidth="1"/>
    <col min="11" max="11" width="17.28515625" style="2" customWidth="1"/>
    <col min="12" max="12" width="18" style="2" customWidth="1"/>
    <col min="13" max="13" width="18.140625" style="2" customWidth="1"/>
    <col min="14" max="14" width="18.5703125" style="2" customWidth="1"/>
    <col min="15" max="15" width="18.7109375" style="2" customWidth="1"/>
    <col min="16" max="16" width="18.28515625" style="2" customWidth="1"/>
    <col min="17" max="22" width="16.5703125" style="2" customWidth="1"/>
    <col min="23" max="23" width="17.28515625" style="2" customWidth="1"/>
    <col min="24" max="25" width="21.85546875" style="2" customWidth="1"/>
    <col min="26" max="26" width="2.7109375" style="2" customWidth="1"/>
    <col min="27" max="27" width="2.85546875" style="2" customWidth="1"/>
    <col min="28" max="31" width="18.85546875" style="2" customWidth="1"/>
    <col min="32" max="16384" width="11.42578125" style="2"/>
  </cols>
  <sheetData>
    <row r="1" spans="1:31" ht="31.5" customHeight="1" x14ac:dyDescent="0.2">
      <c r="A1" s="4"/>
      <c r="B1" s="5"/>
      <c r="C1" s="5" t="s">
        <v>45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AB1" s="5"/>
      <c r="AC1" s="5"/>
      <c r="AD1" s="5"/>
      <c r="AE1" s="6"/>
    </row>
    <row r="2" spans="1:31" ht="13.5" thickBot="1" x14ac:dyDescent="0.25">
      <c r="C2" s="73" t="s">
        <v>32</v>
      </c>
      <c r="D2" s="73"/>
      <c r="E2" s="74" t="s">
        <v>32</v>
      </c>
      <c r="F2" s="74"/>
      <c r="G2" s="2"/>
      <c r="I2" s="74" t="s">
        <v>32</v>
      </c>
      <c r="J2" s="74"/>
      <c r="M2" s="74"/>
      <c r="N2" s="74"/>
      <c r="O2" s="47"/>
      <c r="P2" s="47"/>
      <c r="Q2" s="47"/>
      <c r="R2" s="47"/>
      <c r="S2" s="47"/>
      <c r="T2" s="47"/>
      <c r="U2" s="47"/>
      <c r="V2" s="47"/>
    </row>
    <row r="3" spans="1:31" s="1" customFormat="1" ht="60.6" customHeight="1" x14ac:dyDescent="0.2">
      <c r="A3" s="69">
        <v>2025</v>
      </c>
      <c r="B3" s="70"/>
      <c r="C3" s="27" t="s">
        <v>14</v>
      </c>
      <c r="D3" s="23" t="s">
        <v>18</v>
      </c>
      <c r="E3" s="27" t="s">
        <v>15</v>
      </c>
      <c r="F3" s="23" t="s">
        <v>19</v>
      </c>
      <c r="G3" s="28" t="s">
        <v>16</v>
      </c>
      <c r="H3" s="29" t="s">
        <v>20</v>
      </c>
      <c r="I3" s="27" t="s">
        <v>17</v>
      </c>
      <c r="J3" s="23" t="s">
        <v>21</v>
      </c>
      <c r="K3" s="27" t="s">
        <v>33</v>
      </c>
      <c r="L3" s="55" t="s">
        <v>34</v>
      </c>
      <c r="M3" s="56" t="s">
        <v>38</v>
      </c>
      <c r="N3" s="57" t="s">
        <v>35</v>
      </c>
      <c r="O3" s="56" t="s">
        <v>36</v>
      </c>
      <c r="P3" s="49" t="s">
        <v>37</v>
      </c>
      <c r="Q3" s="27" t="s">
        <v>40</v>
      </c>
      <c r="R3" s="55" t="s">
        <v>41</v>
      </c>
      <c r="S3" s="56" t="s">
        <v>42</v>
      </c>
      <c r="T3" s="57" t="s">
        <v>43</v>
      </c>
      <c r="U3" s="56" t="s">
        <v>39</v>
      </c>
      <c r="V3" s="49" t="s">
        <v>44</v>
      </c>
      <c r="W3" s="30" t="s">
        <v>2</v>
      </c>
      <c r="X3" s="30" t="s">
        <v>11</v>
      </c>
      <c r="Y3" s="31" t="s">
        <v>13</v>
      </c>
      <c r="AB3" s="7" t="s">
        <v>5</v>
      </c>
      <c r="AC3" s="19" t="s">
        <v>7</v>
      </c>
      <c r="AD3" s="19" t="s">
        <v>9</v>
      </c>
      <c r="AE3" s="20" t="s">
        <v>31</v>
      </c>
    </row>
    <row r="4" spans="1:31" s="1" customFormat="1" ht="60.6" customHeight="1" thickBot="1" x14ac:dyDescent="0.25">
      <c r="A4" s="71"/>
      <c r="B4" s="72"/>
      <c r="C4" s="24" t="s">
        <v>26</v>
      </c>
      <c r="D4" s="22" t="s">
        <v>22</v>
      </c>
      <c r="E4" s="24" t="s">
        <v>27</v>
      </c>
      <c r="F4" s="22" t="s">
        <v>23</v>
      </c>
      <c r="G4" s="25" t="s">
        <v>28</v>
      </c>
      <c r="H4" s="26" t="s">
        <v>24</v>
      </c>
      <c r="I4" s="24" t="s">
        <v>29</v>
      </c>
      <c r="J4" s="22" t="s">
        <v>25</v>
      </c>
      <c r="K4" s="24" t="s">
        <v>33</v>
      </c>
      <c r="L4" s="58" t="s">
        <v>34</v>
      </c>
      <c r="M4" s="59" t="s">
        <v>38</v>
      </c>
      <c r="N4" s="60" t="s">
        <v>35</v>
      </c>
      <c r="O4" s="59" t="s">
        <v>36</v>
      </c>
      <c r="P4" s="50" t="s">
        <v>37</v>
      </c>
      <c r="Q4" s="24" t="s">
        <v>40</v>
      </c>
      <c r="R4" s="58" t="s">
        <v>41</v>
      </c>
      <c r="S4" s="59" t="s">
        <v>42</v>
      </c>
      <c r="T4" s="60" t="s">
        <v>43</v>
      </c>
      <c r="U4" s="59" t="s">
        <v>39</v>
      </c>
      <c r="V4" s="50" t="s">
        <v>44</v>
      </c>
      <c r="W4" s="38" t="s">
        <v>3</v>
      </c>
      <c r="X4" s="38" t="s">
        <v>12</v>
      </c>
      <c r="Y4" s="39" t="s">
        <v>4</v>
      </c>
      <c r="AB4" s="41" t="s">
        <v>30</v>
      </c>
      <c r="AC4" s="42" t="s">
        <v>8</v>
      </c>
      <c r="AD4" s="42" t="s">
        <v>10</v>
      </c>
      <c r="AE4" s="43" t="s">
        <v>6</v>
      </c>
    </row>
    <row r="5" spans="1:31" ht="15" customHeight="1" x14ac:dyDescent="0.2">
      <c r="A5" s="44">
        <v>45658</v>
      </c>
      <c r="B5" s="45">
        <v>45658</v>
      </c>
      <c r="C5" s="8">
        <v>5307769.8899999997</v>
      </c>
      <c r="D5" s="9"/>
      <c r="E5" s="8">
        <v>195409.01</v>
      </c>
      <c r="F5" s="9"/>
      <c r="G5" s="8">
        <v>293179.99</v>
      </c>
      <c r="H5" s="9"/>
      <c r="I5" s="8">
        <v>1841944.54</v>
      </c>
      <c r="J5" s="9"/>
      <c r="K5" s="8">
        <v>6961800.1799999997</v>
      </c>
      <c r="L5" s="61">
        <v>-11391.56</v>
      </c>
      <c r="M5" s="62">
        <v>-4901493.5599999996</v>
      </c>
      <c r="N5" s="62">
        <v>40199.379999999997</v>
      </c>
      <c r="O5" s="62">
        <v>-1089412.6000000001</v>
      </c>
      <c r="P5" s="51">
        <v>121611.46</v>
      </c>
      <c r="Q5" s="8">
        <v>15960.78</v>
      </c>
      <c r="R5" s="61">
        <v>-2618.6999999999998</v>
      </c>
      <c r="S5" s="62">
        <v>-112263.67</v>
      </c>
      <c r="T5" s="62"/>
      <c r="U5" s="62"/>
      <c r="V5" s="51"/>
      <c r="W5" s="37"/>
      <c r="X5" s="37">
        <f>SUM(C5:W5)</f>
        <v>8660695.1400000006</v>
      </c>
      <c r="Y5" s="37">
        <v>-13013615.630000001</v>
      </c>
      <c r="AB5" s="8">
        <v>704841.05</v>
      </c>
      <c r="AC5" s="40">
        <v>11061.963390981708</v>
      </c>
      <c r="AD5" s="46">
        <v>63.717535946164929</v>
      </c>
      <c r="AE5" s="9">
        <f t="shared" ref="AE5:AE15" si="0">-AC5*AD5</f>
        <v>-704841.05000003742</v>
      </c>
    </row>
    <row r="6" spans="1:31" ht="15" customHeight="1" x14ac:dyDescent="0.2">
      <c r="A6" s="32">
        <v>45689</v>
      </c>
      <c r="B6" s="33">
        <v>45689</v>
      </c>
      <c r="C6" s="10">
        <v>3701474.19</v>
      </c>
      <c r="D6" s="11"/>
      <c r="E6" s="10">
        <v>92381.74</v>
      </c>
      <c r="F6" s="11"/>
      <c r="G6" s="10">
        <v>419748.98</v>
      </c>
      <c r="H6" s="11"/>
      <c r="I6" s="10">
        <v>1746138.74</v>
      </c>
      <c r="J6" s="11"/>
      <c r="K6" s="10">
        <v>5749428.7800000003</v>
      </c>
      <c r="L6" s="63">
        <v>-18609.43</v>
      </c>
      <c r="M6" s="64">
        <v>-4516093.59</v>
      </c>
      <c r="N6" s="64">
        <v>108383.92</v>
      </c>
      <c r="O6" s="64">
        <v>-718313.04</v>
      </c>
      <c r="P6" s="52">
        <v>52786.3</v>
      </c>
      <c r="Q6" s="10">
        <v>1935.54</v>
      </c>
      <c r="R6" s="63">
        <v>-32.700000000000003</v>
      </c>
      <c r="S6" s="64">
        <v>-41754.839999999997</v>
      </c>
      <c r="T6" s="64"/>
      <c r="U6" s="64"/>
      <c r="V6" s="52"/>
      <c r="W6" s="16"/>
      <c r="X6" s="37">
        <f t="shared" ref="X6:X13" si="1">SUM(C6:W6)</f>
        <v>6577474.5899999999</v>
      </c>
      <c r="Y6" s="37">
        <v>-10434732.289999999</v>
      </c>
      <c r="AB6" s="10">
        <v>439163.19</v>
      </c>
      <c r="AC6" s="40">
        <v>9792.2614399334307</v>
      </c>
      <c r="AD6" s="46">
        <v>44.847984573725292</v>
      </c>
      <c r="AE6" s="9">
        <f t="shared" si="0"/>
        <v>-439163.1900000195</v>
      </c>
    </row>
    <row r="7" spans="1:31" ht="15" customHeight="1" x14ac:dyDescent="0.2">
      <c r="A7" s="44">
        <v>45717</v>
      </c>
      <c r="B7" s="45">
        <v>45717</v>
      </c>
      <c r="C7" s="10">
        <v>4392213.75</v>
      </c>
      <c r="D7" s="11"/>
      <c r="E7" s="10">
        <v>63997.58</v>
      </c>
      <c r="F7" s="11"/>
      <c r="G7" s="10"/>
      <c r="H7" s="11">
        <v>-11817.48</v>
      </c>
      <c r="I7" s="10">
        <v>876349.56</v>
      </c>
      <c r="J7" s="11"/>
      <c r="K7" s="10">
        <v>5248967.84</v>
      </c>
      <c r="L7" s="63">
        <v>-146935.72</v>
      </c>
      <c r="M7" s="64">
        <v>-3851243.3</v>
      </c>
      <c r="N7" s="64">
        <v>2133355.13</v>
      </c>
      <c r="O7" s="64">
        <v>-1536361.94</v>
      </c>
      <c r="P7" s="52">
        <v>40062.82</v>
      </c>
      <c r="Q7" s="10">
        <v>3111.18</v>
      </c>
      <c r="R7" s="63">
        <v>-34765.18</v>
      </c>
      <c r="S7" s="64">
        <v>-44479.19</v>
      </c>
      <c r="T7" s="64">
        <v>3455.01</v>
      </c>
      <c r="U7" s="64">
        <v>-8556.6200000000008</v>
      </c>
      <c r="V7" s="52"/>
      <c r="W7" s="16"/>
      <c r="X7" s="37">
        <f t="shared" si="1"/>
        <v>7127353.4399999995</v>
      </c>
      <c r="Y7" s="16">
        <v>-13633131.359999999</v>
      </c>
      <c r="AB7" s="10">
        <v>2549449.59</v>
      </c>
      <c r="AC7" s="40">
        <v>9694.4664969473961</v>
      </c>
      <c r="AD7" s="46">
        <v>262.97987525180815</v>
      </c>
      <c r="AE7" s="9">
        <f t="shared" si="0"/>
        <v>-2549449.5900000599</v>
      </c>
    </row>
    <row r="8" spans="1:31" ht="15" customHeight="1" x14ac:dyDescent="0.2">
      <c r="A8" s="32">
        <v>45748</v>
      </c>
      <c r="B8" s="33">
        <v>45748</v>
      </c>
      <c r="C8" s="10">
        <v>3264870.52</v>
      </c>
      <c r="D8" s="11"/>
      <c r="E8" s="10">
        <v>359729.31000000006</v>
      </c>
      <c r="F8" s="11"/>
      <c r="G8" s="10"/>
      <c r="H8" s="11">
        <v>-114757.84</v>
      </c>
      <c r="I8" s="10">
        <v>808245.78</v>
      </c>
      <c r="J8" s="11"/>
      <c r="K8" s="10">
        <v>4722762.41</v>
      </c>
      <c r="L8" s="63">
        <v>-301584.90000000002</v>
      </c>
      <c r="M8" s="64">
        <v>-2917276.33</v>
      </c>
      <c r="N8" s="64">
        <v>369833.89</v>
      </c>
      <c r="O8" s="64">
        <v>-721331.24</v>
      </c>
      <c r="P8" s="52">
        <v>45894.66</v>
      </c>
      <c r="Q8" s="10">
        <v>15330.29</v>
      </c>
      <c r="R8" s="63">
        <v>-107791.3</v>
      </c>
      <c r="S8" s="64">
        <v>-47642.080000000002</v>
      </c>
      <c r="T8" s="64">
        <v>1755.98</v>
      </c>
      <c r="U8" s="64">
        <v>-50791.29</v>
      </c>
      <c r="V8" s="52"/>
      <c r="W8" s="16"/>
      <c r="X8" s="37">
        <f t="shared" si="1"/>
        <v>5327247.8599999994</v>
      </c>
      <c r="Y8" s="16">
        <v>-9096958.3900000006</v>
      </c>
      <c r="AB8" s="10">
        <v>3223238.94</v>
      </c>
      <c r="AC8" s="40">
        <v>9491.1425032691914</v>
      </c>
      <c r="AD8" s="46">
        <v>339.60494628438681</v>
      </c>
      <c r="AE8" s="9">
        <f t="shared" si="0"/>
        <v>-3223238.9400001941</v>
      </c>
    </row>
    <row r="9" spans="1:31" ht="15" customHeight="1" x14ac:dyDescent="0.2">
      <c r="A9" s="44">
        <v>45778</v>
      </c>
      <c r="B9" s="45">
        <v>45778</v>
      </c>
      <c r="C9" s="10">
        <v>7775664.8900000006</v>
      </c>
      <c r="D9" s="11"/>
      <c r="E9" s="10">
        <v>149387.85</v>
      </c>
      <c r="F9" s="11"/>
      <c r="G9" s="10">
        <v>137315.63</v>
      </c>
      <c r="H9" s="11"/>
      <c r="I9" s="10">
        <v>869855.01</v>
      </c>
      <c r="J9" s="11"/>
      <c r="K9" s="10">
        <v>5333931.6100000003</v>
      </c>
      <c r="L9" s="63">
        <v>-145501.18</v>
      </c>
      <c r="M9" s="64">
        <v>-3787027.42</v>
      </c>
      <c r="N9" s="64">
        <v>1796315.44</v>
      </c>
      <c r="O9" s="64">
        <v>-2061185.56</v>
      </c>
      <c r="P9" s="52">
        <v>56202.14</v>
      </c>
      <c r="Q9" s="10">
        <v>1368.45</v>
      </c>
      <c r="R9" s="63">
        <v>-13173.61</v>
      </c>
      <c r="S9" s="64">
        <v>-51620.59</v>
      </c>
      <c r="T9" s="64">
        <v>2158.75</v>
      </c>
      <c r="U9" s="64">
        <v>-385.45</v>
      </c>
      <c r="V9" s="52"/>
      <c r="W9" s="16"/>
      <c r="X9" s="37">
        <f t="shared" si="1"/>
        <v>10063305.960000003</v>
      </c>
      <c r="Y9" s="16">
        <v>-18986302.489999998</v>
      </c>
      <c r="AB9" s="10">
        <v>3145104.55</v>
      </c>
      <c r="AC9" s="40">
        <v>9492.7071092195965</v>
      </c>
      <c r="AD9" s="46">
        <v>331.31798061538359</v>
      </c>
      <c r="AE9" s="9">
        <f t="shared" si="0"/>
        <v>-3145104.5499999323</v>
      </c>
    </row>
    <row r="10" spans="1:31" ht="15" customHeight="1" x14ac:dyDescent="0.2">
      <c r="A10" s="32">
        <v>45809</v>
      </c>
      <c r="B10" s="33">
        <v>45809</v>
      </c>
      <c r="C10" s="10">
        <v>20357468.810000002</v>
      </c>
      <c r="D10" s="11"/>
      <c r="E10" s="10">
        <v>1030670.1299999999</v>
      </c>
      <c r="F10" s="11"/>
      <c r="G10" s="10">
        <v>43482.18</v>
      </c>
      <c r="H10" s="11"/>
      <c r="I10" s="10">
        <v>1315510.6200000001</v>
      </c>
      <c r="J10" s="11"/>
      <c r="K10" s="10">
        <v>6047252.4699999997</v>
      </c>
      <c r="L10" s="63">
        <v>-190247.99</v>
      </c>
      <c r="M10" s="64">
        <v>-2863333.01</v>
      </c>
      <c r="N10" s="64">
        <v>3735544.02</v>
      </c>
      <c r="O10" s="64">
        <v>-3604930.44</v>
      </c>
      <c r="P10" s="52">
        <v>69751.92</v>
      </c>
      <c r="Q10" s="10">
        <v>43.49</v>
      </c>
      <c r="R10" s="63">
        <v>-70499.97</v>
      </c>
      <c r="S10" s="64">
        <v>-301896.68</v>
      </c>
      <c r="T10" s="64">
        <v>8124.8</v>
      </c>
      <c r="U10" s="64">
        <v>-6056.65</v>
      </c>
      <c r="V10" s="52"/>
      <c r="W10" s="16"/>
      <c r="X10" s="37">
        <f t="shared" si="1"/>
        <v>25570883.700000003</v>
      </c>
      <c r="Y10" s="16">
        <v>-41661664.167405702</v>
      </c>
      <c r="AB10" s="10">
        <v>2652269.5299999998</v>
      </c>
      <c r="AC10" s="40">
        <v>9411.6059647286602</v>
      </c>
      <c r="AD10" s="46">
        <v>281.80839061258558</v>
      </c>
      <c r="AE10" s="9">
        <f t="shared" si="0"/>
        <v>-2652269.5299999947</v>
      </c>
    </row>
    <row r="11" spans="1:31" ht="15" customHeight="1" x14ac:dyDescent="0.2">
      <c r="A11" s="44">
        <v>45839</v>
      </c>
      <c r="B11" s="45">
        <v>45839</v>
      </c>
      <c r="C11" s="10">
        <v>3089078.25</v>
      </c>
      <c r="D11" s="11"/>
      <c r="E11" s="10">
        <v>308481.77</v>
      </c>
      <c r="F11" s="11"/>
      <c r="G11" s="10">
        <v>262177.59000000003</v>
      </c>
      <c r="H11" s="11"/>
      <c r="I11" s="10">
        <v>416692.05</v>
      </c>
      <c r="J11" s="11"/>
      <c r="K11" s="10">
        <v>4831873.12</v>
      </c>
      <c r="L11" s="63">
        <v>-286665.64</v>
      </c>
      <c r="M11" s="64">
        <v>-3317127.95</v>
      </c>
      <c r="N11" s="64">
        <v>474892.27</v>
      </c>
      <c r="O11" s="64">
        <v>-1076519.04</v>
      </c>
      <c r="P11" s="52">
        <v>78885.47</v>
      </c>
      <c r="Q11" s="10">
        <v>10201.65</v>
      </c>
      <c r="R11" s="63">
        <v>-31806.32</v>
      </c>
      <c r="S11" s="64">
        <v>-192583.34</v>
      </c>
      <c r="T11" s="64">
        <v>20067.82</v>
      </c>
      <c r="U11" s="64">
        <v>-13519.44</v>
      </c>
      <c r="V11" s="52"/>
      <c r="W11" s="16"/>
      <c r="X11" s="37">
        <f t="shared" si="1"/>
        <v>4574128.2599999988</v>
      </c>
      <c r="Y11" s="16">
        <v>-10160489.539999999</v>
      </c>
      <c r="AB11" s="10">
        <v>1635636.65</v>
      </c>
      <c r="AC11" s="40">
        <v>9884.6303128535528</v>
      </c>
      <c r="AD11" s="46">
        <v>165.47271857734961</v>
      </c>
      <c r="AE11" s="9">
        <f t="shared" si="0"/>
        <v>-1635636.6499999552</v>
      </c>
    </row>
    <row r="12" spans="1:31" ht="15" customHeight="1" x14ac:dyDescent="0.2">
      <c r="A12" s="32">
        <v>45870</v>
      </c>
      <c r="B12" s="33">
        <v>45870</v>
      </c>
      <c r="C12" s="10"/>
      <c r="D12" s="11"/>
      <c r="E12" s="10"/>
      <c r="F12" s="11"/>
      <c r="G12" s="10"/>
      <c r="H12" s="11"/>
      <c r="I12" s="10"/>
      <c r="J12" s="11"/>
      <c r="K12" s="10"/>
      <c r="L12" s="63"/>
      <c r="M12" s="64"/>
      <c r="N12" s="64"/>
      <c r="O12" s="64"/>
      <c r="P12" s="52"/>
      <c r="Q12" s="10"/>
      <c r="R12" s="63"/>
      <c r="S12" s="64"/>
      <c r="T12" s="64"/>
      <c r="U12" s="64"/>
      <c r="V12" s="52"/>
      <c r="W12" s="16"/>
      <c r="X12" s="37">
        <f t="shared" si="1"/>
        <v>0</v>
      </c>
      <c r="Y12" s="16"/>
      <c r="AB12" s="10"/>
      <c r="AC12" s="40"/>
      <c r="AD12" s="46"/>
      <c r="AE12" s="9">
        <f t="shared" si="0"/>
        <v>0</v>
      </c>
    </row>
    <row r="13" spans="1:31" ht="15" customHeight="1" x14ac:dyDescent="0.2">
      <c r="A13" s="44">
        <v>45901</v>
      </c>
      <c r="B13" s="45">
        <v>45901</v>
      </c>
      <c r="C13" s="10"/>
      <c r="D13" s="11"/>
      <c r="E13" s="10"/>
      <c r="F13" s="11"/>
      <c r="G13" s="10"/>
      <c r="H13" s="11"/>
      <c r="I13" s="10"/>
      <c r="J13" s="11"/>
      <c r="K13" s="10"/>
      <c r="L13" s="63"/>
      <c r="M13" s="64"/>
      <c r="N13" s="64"/>
      <c r="O13" s="64"/>
      <c r="P13" s="52"/>
      <c r="Q13" s="10"/>
      <c r="R13" s="63"/>
      <c r="S13" s="64"/>
      <c r="T13" s="64"/>
      <c r="U13" s="64"/>
      <c r="V13" s="52"/>
      <c r="W13" s="16"/>
      <c r="X13" s="37">
        <f t="shared" si="1"/>
        <v>0</v>
      </c>
      <c r="Y13" s="16"/>
      <c r="AB13" s="10"/>
      <c r="AC13" s="40"/>
      <c r="AD13" s="46"/>
      <c r="AE13" s="9">
        <f t="shared" si="0"/>
        <v>0</v>
      </c>
    </row>
    <row r="14" spans="1:31" ht="15" customHeight="1" x14ac:dyDescent="0.2">
      <c r="A14" s="32">
        <v>45931</v>
      </c>
      <c r="B14" s="33">
        <v>45931</v>
      </c>
      <c r="C14" s="10"/>
      <c r="D14" s="11"/>
      <c r="E14" s="10"/>
      <c r="F14" s="11"/>
      <c r="G14" s="10"/>
      <c r="H14" s="11"/>
      <c r="I14" s="10"/>
      <c r="J14" s="11"/>
      <c r="K14" s="10"/>
      <c r="L14" s="63"/>
      <c r="M14" s="64"/>
      <c r="N14" s="64"/>
      <c r="O14" s="64"/>
      <c r="P14" s="52"/>
      <c r="Q14" s="10"/>
      <c r="R14" s="63"/>
      <c r="S14" s="64"/>
      <c r="T14" s="64"/>
      <c r="U14" s="64"/>
      <c r="V14" s="52"/>
      <c r="W14" s="16"/>
      <c r="X14" s="37">
        <f>SUM(C14:W14)</f>
        <v>0</v>
      </c>
      <c r="Y14" s="16"/>
      <c r="AB14" s="10"/>
      <c r="AC14" s="40"/>
      <c r="AD14" s="46"/>
      <c r="AE14" s="9">
        <f t="shared" si="0"/>
        <v>0</v>
      </c>
    </row>
    <row r="15" spans="1:31" ht="15" customHeight="1" x14ac:dyDescent="0.2">
      <c r="A15" s="44">
        <v>45962</v>
      </c>
      <c r="B15" s="45">
        <v>45962</v>
      </c>
      <c r="C15" s="10"/>
      <c r="D15" s="11"/>
      <c r="E15" s="10"/>
      <c r="F15" s="11"/>
      <c r="G15" s="10"/>
      <c r="H15" s="11"/>
      <c r="I15" s="10"/>
      <c r="J15" s="11"/>
      <c r="K15" s="10"/>
      <c r="L15" s="63"/>
      <c r="M15" s="64"/>
      <c r="N15" s="64"/>
      <c r="O15" s="64"/>
      <c r="P15" s="52"/>
      <c r="Q15" s="10"/>
      <c r="R15" s="63"/>
      <c r="S15" s="64"/>
      <c r="T15" s="64"/>
      <c r="U15" s="64"/>
      <c r="V15" s="52"/>
      <c r="W15" s="16"/>
      <c r="X15" s="37">
        <f>SUM(C15:W15)</f>
        <v>0</v>
      </c>
      <c r="Y15" s="16"/>
      <c r="AB15" s="10"/>
      <c r="AC15" s="40"/>
      <c r="AD15" s="46"/>
      <c r="AE15" s="9">
        <f t="shared" si="0"/>
        <v>0</v>
      </c>
    </row>
    <row r="16" spans="1:31" ht="15" customHeight="1" thickBot="1" x14ac:dyDescent="0.25">
      <c r="A16" s="32">
        <v>45992</v>
      </c>
      <c r="B16" s="33">
        <v>45992</v>
      </c>
      <c r="C16" s="12"/>
      <c r="D16" s="13"/>
      <c r="E16" s="12"/>
      <c r="F16" s="13"/>
      <c r="G16" s="12"/>
      <c r="H16" s="13"/>
      <c r="I16" s="12"/>
      <c r="J16" s="13"/>
      <c r="K16" s="12"/>
      <c r="L16" s="65"/>
      <c r="M16" s="66"/>
      <c r="N16" s="66"/>
      <c r="O16" s="66"/>
      <c r="P16" s="53"/>
      <c r="Q16" s="12"/>
      <c r="R16" s="65"/>
      <c r="S16" s="66"/>
      <c r="T16" s="66"/>
      <c r="U16" s="66"/>
      <c r="V16" s="53"/>
      <c r="W16" s="17"/>
      <c r="X16" s="37">
        <f t="shared" ref="X16" si="2">SUM(C16:W16)</f>
        <v>0</v>
      </c>
      <c r="Y16" s="16"/>
      <c r="AB16" s="10"/>
      <c r="AC16" s="40"/>
      <c r="AD16" s="46"/>
      <c r="AE16" s="9">
        <f>-AC16*AD16</f>
        <v>0</v>
      </c>
    </row>
    <row r="17" spans="1:31" s="1" customFormat="1" ht="15" customHeight="1" thickTop="1" thickBot="1" x14ac:dyDescent="0.25">
      <c r="A17" s="34" t="s">
        <v>0</v>
      </c>
      <c r="B17" s="35" t="s">
        <v>1</v>
      </c>
      <c r="C17" s="14">
        <f t="shared" ref="C17:H17" si="3">SUM(C5:C16)</f>
        <v>47888540.300000004</v>
      </c>
      <c r="D17" s="15">
        <f t="shared" si="3"/>
        <v>0</v>
      </c>
      <c r="E17" s="14">
        <f t="shared" si="3"/>
        <v>2200057.39</v>
      </c>
      <c r="F17" s="15">
        <f t="shared" si="3"/>
        <v>0</v>
      </c>
      <c r="G17" s="14">
        <f t="shared" si="3"/>
        <v>1155904.3700000001</v>
      </c>
      <c r="H17" s="15">
        <f t="shared" si="3"/>
        <v>-126575.31999999999</v>
      </c>
      <c r="I17" s="14">
        <f t="shared" ref="I17:M17" si="4">SUM(I5:I16)</f>
        <v>7874736.2999999998</v>
      </c>
      <c r="J17" s="15">
        <f t="shared" si="4"/>
        <v>0</v>
      </c>
      <c r="K17" s="14">
        <f t="shared" si="4"/>
        <v>38896016.409999996</v>
      </c>
      <c r="L17" s="67">
        <f>SUM(L5:L16)</f>
        <v>-1100936.42</v>
      </c>
      <c r="M17" s="68">
        <f t="shared" si="4"/>
        <v>-26153595.16</v>
      </c>
      <c r="N17" s="68">
        <f t="shared" ref="N17:Y17" si="5">SUM(N5:N16)</f>
        <v>8658524.0499999989</v>
      </c>
      <c r="O17" s="68">
        <f t="shared" si="5"/>
        <v>-10808053.859999999</v>
      </c>
      <c r="P17" s="54">
        <f t="shared" si="5"/>
        <v>465194.77</v>
      </c>
      <c r="Q17" s="14">
        <f t="shared" si="5"/>
        <v>47951.38</v>
      </c>
      <c r="R17" s="67">
        <f>SUM(R5:R16)</f>
        <v>-260687.78</v>
      </c>
      <c r="S17" s="68">
        <f t="shared" si="5"/>
        <v>-792240.39</v>
      </c>
      <c r="T17" s="68">
        <f t="shared" si="5"/>
        <v>35562.36</v>
      </c>
      <c r="U17" s="68">
        <f t="shared" si="5"/>
        <v>-79309.45</v>
      </c>
      <c r="V17" s="54">
        <f t="shared" si="5"/>
        <v>0</v>
      </c>
      <c r="W17" s="18">
        <f t="shared" si="5"/>
        <v>0</v>
      </c>
      <c r="X17" s="36">
        <f t="shared" si="5"/>
        <v>67901088.950000003</v>
      </c>
      <c r="Y17" s="36">
        <f t="shared" si="5"/>
        <v>-116986893.86740568</v>
      </c>
      <c r="AB17" s="14">
        <f>SUM(AB5:AB16)</f>
        <v>14349703.5</v>
      </c>
      <c r="AC17" s="21"/>
      <c r="AD17" s="21"/>
      <c r="AE17" s="15">
        <f t="shared" ref="AE17" si="6">SUM(AE5:AE16)</f>
        <v>-14349703.500000192</v>
      </c>
    </row>
    <row r="18" spans="1:31" x14ac:dyDescent="0.2">
      <c r="C18" s="3"/>
      <c r="D18" s="3"/>
      <c r="E18" s="3"/>
      <c r="F18" s="3"/>
      <c r="I18" s="48"/>
    </row>
    <row r="19" spans="1:31" x14ac:dyDescent="0.2">
      <c r="C19" s="3"/>
      <c r="D19" s="3"/>
      <c r="I19" s="48"/>
    </row>
    <row r="20" spans="1:31" x14ac:dyDescent="0.2">
      <c r="C20" s="3"/>
      <c r="I20" s="48"/>
      <c r="AB20" s="48"/>
    </row>
    <row r="21" spans="1:31" x14ac:dyDescent="0.2">
      <c r="I21" s="48"/>
      <c r="AB21" s="48"/>
    </row>
    <row r="22" spans="1:31" x14ac:dyDescent="0.2">
      <c r="I22" s="48"/>
      <c r="AB22" s="48"/>
    </row>
    <row r="23" spans="1:31" x14ac:dyDescent="0.2">
      <c r="AB23" s="48"/>
    </row>
    <row r="24" spans="1:31" x14ac:dyDescent="0.2">
      <c r="I24" s="48"/>
      <c r="AB24" s="48"/>
    </row>
    <row r="25" spans="1:31" x14ac:dyDescent="0.2">
      <c r="I25" s="48"/>
      <c r="Y25" s="48"/>
      <c r="AB25" s="48"/>
    </row>
    <row r="26" spans="1:31" x14ac:dyDescent="0.2">
      <c r="I26" s="48"/>
      <c r="AB26" s="48"/>
    </row>
    <row r="27" spans="1:31" x14ac:dyDescent="0.2">
      <c r="AB27" s="48"/>
    </row>
    <row r="28" spans="1:31" x14ac:dyDescent="0.2">
      <c r="AB28" s="48"/>
    </row>
    <row r="29" spans="1:31" x14ac:dyDescent="0.2">
      <c r="AB29" s="48"/>
    </row>
    <row r="30" spans="1:31" x14ac:dyDescent="0.2">
      <c r="AB30" s="48"/>
    </row>
    <row r="31" spans="1:31" x14ac:dyDescent="0.2">
      <c r="AB31" s="48"/>
    </row>
    <row r="32" spans="1:31" x14ac:dyDescent="0.2">
      <c r="AB32" s="48"/>
    </row>
    <row r="33" spans="28:28" x14ac:dyDescent="0.2">
      <c r="AB33" s="48"/>
    </row>
    <row r="34" spans="28:28" x14ac:dyDescent="0.2">
      <c r="AB34" s="48"/>
    </row>
  </sheetData>
  <mergeCells count="5">
    <mergeCell ref="A3:B4"/>
    <mergeCell ref="C2:D2"/>
    <mergeCell ref="M2:N2"/>
    <mergeCell ref="E2:F2"/>
    <mergeCell ref="I2:J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ignoredErrors>
    <ignoredError sqref="X15:X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Thaller Stefan</cp:lastModifiedBy>
  <cp:lastPrinted>2006-12-19T14:43:10Z</cp:lastPrinted>
  <dcterms:created xsi:type="dcterms:W3CDTF">1996-10-17T05:27:31Z</dcterms:created>
  <dcterms:modified xsi:type="dcterms:W3CDTF">2025-09-01T08:06:36Z</dcterms:modified>
</cp:coreProperties>
</file>